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0535" windowHeight="8100" tabRatio="840"/>
  </bookViews>
  <sheets>
    <sheet name="AEDET-IA Benchmark" sheetId="12" r:id="rId1"/>
    <sheet name="DATA" sheetId="2" state="hidden" r:id="rId2"/>
    <sheet name="AEDET-IA Target" sheetId="3" r:id="rId3"/>
    <sheet name="DATA IA" sheetId="13" state="hidden" r:id="rId4"/>
    <sheet name="AEDET-OBC" sheetId="5" r:id="rId5"/>
    <sheet name="DATA OBC" sheetId="14" state="hidden" r:id="rId6"/>
    <sheet name="AEDET-FBC" sheetId="7" r:id="rId7"/>
    <sheet name="DATA FBC" sheetId="15" state="hidden" r:id="rId8"/>
    <sheet name="AEDET-POE" sheetId="9" r:id="rId9"/>
    <sheet name="DATA POE" sheetId="16" state="hidden" r:id="rId10"/>
    <sheet name="Summary Progress" sheetId="11" r:id="rId11"/>
  </sheets>
  <definedNames>
    <definedName name="_xlnm.Print_Area" localSheetId="6">'AEDET-FBC'!$A$1:$AL$91</definedName>
    <definedName name="_xlnm.Print_Area" localSheetId="0">'AEDET-IA Benchmark'!$A$1:$AL$91</definedName>
    <definedName name="_xlnm.Print_Area" localSheetId="2">'AEDET-IA Target'!$A$1:$AL$90</definedName>
    <definedName name="_xlnm.Print_Area" localSheetId="4">'AEDET-OBC'!$A$1:$AL$91</definedName>
    <definedName name="_xlnm.Print_Area" localSheetId="8">'AEDET-POE'!$A$1:$AL$91</definedName>
    <definedName name="_xlnm.Print_Area" localSheetId="10">'Summary Progress'!$A$1:$M$30</definedName>
  </definedNames>
  <calcPr calcId="125725"/>
</workbook>
</file>

<file path=xl/calcChain.xml><?xml version="1.0" encoding="utf-8"?>
<calcChain xmlns="http://schemas.openxmlformats.org/spreadsheetml/2006/main">
  <c r="F28" i="16"/>
  <c r="F28" i="15"/>
  <c r="F28" i="14"/>
  <c r="F28" i="2"/>
  <c r="M27" i="3"/>
  <c r="O27" s="1"/>
  <c r="M26"/>
  <c r="O26" s="1"/>
  <c r="M25"/>
  <c r="O25" s="1"/>
  <c r="M24"/>
  <c r="O24" s="1"/>
  <c r="X49"/>
  <c r="X41"/>
  <c r="X27"/>
  <c r="X16"/>
  <c r="O41"/>
  <c r="O40"/>
  <c r="O39"/>
  <c r="O38"/>
  <c r="O37"/>
  <c r="O36"/>
  <c r="O35"/>
  <c r="O34"/>
  <c r="O33"/>
  <c r="O32"/>
  <c r="O16"/>
  <c r="O9"/>
  <c r="F40"/>
  <c r="F39"/>
  <c r="F34"/>
  <c r="F29"/>
  <c r="F28" i="13" s="1"/>
  <c r="F18" i="3"/>
  <c r="AB23" i="7"/>
  <c r="AB23" i="5"/>
  <c r="AB42" i="3"/>
  <c r="AB30"/>
  <c r="AD18"/>
  <c r="AB22"/>
  <c r="AB21"/>
  <c r="AB20"/>
  <c r="AB19"/>
  <c r="AB24" i="12"/>
  <c r="M33" i="9" l="1"/>
  <c r="M32"/>
  <c r="AB23"/>
  <c r="AB22"/>
  <c r="AB21"/>
  <c r="AB22" i="7"/>
  <c r="AB21"/>
  <c r="K2" i="5"/>
  <c r="AG2" s="1"/>
  <c r="AB22"/>
  <c r="AB21"/>
  <c r="M41"/>
  <c r="M41" i="7" s="1"/>
  <c r="M41" i="9" s="1"/>
  <c r="M40" i="5"/>
  <c r="M40" i="7" s="1"/>
  <c r="M40" i="9" s="1"/>
  <c r="M39" i="5"/>
  <c r="M39" i="7" s="1"/>
  <c r="M39" i="9" s="1"/>
  <c r="M38" i="5"/>
  <c r="M38" i="7" s="1"/>
  <c r="M38" i="9" s="1"/>
  <c r="M37" i="5"/>
  <c r="M37" i="7" s="1"/>
  <c r="M37" i="9" s="1"/>
  <c r="M36" i="5"/>
  <c r="M36" i="7" s="1"/>
  <c r="M36" i="9" s="1"/>
  <c r="M35" i="5"/>
  <c r="M35" i="7" s="1"/>
  <c r="M35" i="9" s="1"/>
  <c r="M34" i="5"/>
  <c r="M34" i="7" s="1"/>
  <c r="M34" i="9" s="1"/>
  <c r="M33" i="5"/>
  <c r="M32"/>
  <c r="M25"/>
  <c r="M25" i="7" s="1"/>
  <c r="M25" i="9" s="1"/>
  <c r="V48" i="3"/>
  <c r="X48" s="1"/>
  <c r="V47"/>
  <c r="X47" s="1"/>
  <c r="V46"/>
  <c r="V45"/>
  <c r="V44"/>
  <c r="X44" s="1"/>
  <c r="V40"/>
  <c r="X40" s="1"/>
  <c r="V39"/>
  <c r="X39" s="1"/>
  <c r="V38"/>
  <c r="V37"/>
  <c r="X37" s="1"/>
  <c r="V36"/>
  <c r="X36" s="1"/>
  <c r="V35"/>
  <c r="X35" s="1"/>
  <c r="V34"/>
  <c r="V33"/>
  <c r="X33" s="1"/>
  <c r="V32"/>
  <c r="X32" s="1"/>
  <c r="V26"/>
  <c r="V25"/>
  <c r="V24"/>
  <c r="X24" s="1"/>
  <c r="V23"/>
  <c r="X23" s="1"/>
  <c r="V22"/>
  <c r="V21"/>
  <c r="V15"/>
  <c r="X15" s="1"/>
  <c r="V14"/>
  <c r="V13"/>
  <c r="V12"/>
  <c r="X12" s="1"/>
  <c r="V11"/>
  <c r="X11" s="1"/>
  <c r="V10"/>
  <c r="V9"/>
  <c r="M23"/>
  <c r="O23" s="1"/>
  <c r="M22"/>
  <c r="O22" s="1"/>
  <c r="M21"/>
  <c r="O21" s="1"/>
  <c r="M15"/>
  <c r="O15" s="1"/>
  <c r="M14"/>
  <c r="O14" s="1"/>
  <c r="M13"/>
  <c r="O13" s="1"/>
  <c r="M12"/>
  <c r="M11"/>
  <c r="O11" s="1"/>
  <c r="M10"/>
  <c r="O10" s="1"/>
  <c r="D38"/>
  <c r="F38" s="1"/>
  <c r="D37"/>
  <c r="F37" s="1"/>
  <c r="D36"/>
  <c r="D35"/>
  <c r="F35" s="1"/>
  <c r="D33"/>
  <c r="F33" s="1"/>
  <c r="D32"/>
  <c r="D28"/>
  <c r="D27"/>
  <c r="F27" s="1"/>
  <c r="D26"/>
  <c r="F26" s="1"/>
  <c r="D25"/>
  <c r="F25" s="1"/>
  <c r="D24"/>
  <c r="F24" s="1"/>
  <c r="D23"/>
  <c r="F23" s="1"/>
  <c r="D22"/>
  <c r="F22" s="1"/>
  <c r="D21"/>
  <c r="F21" s="1"/>
  <c r="D17"/>
  <c r="D16"/>
  <c r="F16" s="1"/>
  <c r="D15"/>
  <c r="F15" s="1"/>
  <c r="D14"/>
  <c r="F14" s="1"/>
  <c r="D13"/>
  <c r="D12"/>
  <c r="F12" s="1"/>
  <c r="D11"/>
  <c r="F11" s="1"/>
  <c r="D10"/>
  <c r="F10" s="1"/>
  <c r="D9"/>
  <c r="F9" s="1"/>
  <c r="B1" i="11"/>
  <c r="AK2" i="9"/>
  <c r="AC2"/>
  <c r="K2"/>
  <c r="AG2" s="1"/>
  <c r="AK2" i="7"/>
  <c r="AC2"/>
  <c r="K2"/>
  <c r="AG2" s="1"/>
  <c r="K2" i="3"/>
  <c r="AG2" s="1"/>
  <c r="AK2" i="5"/>
  <c r="AC2"/>
  <c r="AK2" i="3"/>
  <c r="AC2"/>
  <c r="AK2" i="12"/>
  <c r="AC2"/>
  <c r="AG2"/>
  <c r="V21" i="5" l="1"/>
  <c r="V21" i="7" s="1"/>
  <c r="V21" i="9" s="1"/>
  <c r="X21" i="3"/>
  <c r="V25" i="5"/>
  <c r="V25" i="7" s="1"/>
  <c r="V25" i="9" s="1"/>
  <c r="X25" i="3"/>
  <c r="V34" i="5"/>
  <c r="V34" i="7" s="1"/>
  <c r="V34" i="9" s="1"/>
  <c r="X34" i="3"/>
  <c r="V38" i="5"/>
  <c r="V38" i="7" s="1"/>
  <c r="V38" i="9" s="1"/>
  <c r="X38" i="3"/>
  <c r="V45" i="5"/>
  <c r="V45" i="7" s="1"/>
  <c r="V45" i="9" s="1"/>
  <c r="X45" i="3"/>
  <c r="D32" i="5"/>
  <c r="D32" i="7" s="1"/>
  <c r="D32" i="9" s="1"/>
  <c r="F32" i="3"/>
  <c r="M12" i="5"/>
  <c r="M12" i="7" s="1"/>
  <c r="M12" i="9" s="1"/>
  <c r="O12" i="3"/>
  <c r="V10" i="5"/>
  <c r="V10" i="7" s="1"/>
  <c r="V10" i="9" s="1"/>
  <c r="X10" i="3"/>
  <c r="V14" i="5"/>
  <c r="V14" i="7" s="1"/>
  <c r="V14" i="9" s="1"/>
  <c r="X14" i="3"/>
  <c r="D13" i="5"/>
  <c r="D13" i="7" s="1"/>
  <c r="D13" i="9" s="1"/>
  <c r="F13" i="3"/>
  <c r="D17" i="5"/>
  <c r="D17" i="7" s="1"/>
  <c r="D17" i="9" s="1"/>
  <c r="F17" i="3"/>
  <c r="D28" i="5"/>
  <c r="D28" i="7" s="1"/>
  <c r="D28" i="9" s="1"/>
  <c r="F28" i="3"/>
  <c r="D36" i="5"/>
  <c r="D36" i="7" s="1"/>
  <c r="D36" i="9" s="1"/>
  <c r="F36" i="3"/>
  <c r="V9" i="5"/>
  <c r="V9" i="7" s="1"/>
  <c r="V9" i="9" s="1"/>
  <c r="X9" i="3"/>
  <c r="V13" i="5"/>
  <c r="V13" i="7" s="1"/>
  <c r="V13" i="9" s="1"/>
  <c r="X13" i="3"/>
  <c r="V22" i="5"/>
  <c r="V22" i="7" s="1"/>
  <c r="V22" i="9" s="1"/>
  <c r="X22" i="3"/>
  <c r="V26" i="5"/>
  <c r="V26" i="7" s="1"/>
  <c r="V26" i="9" s="1"/>
  <c r="X26" i="3"/>
  <c r="V46" i="5"/>
  <c r="V46" i="7" s="1"/>
  <c r="V46" i="9" s="1"/>
  <c r="X46" i="3"/>
  <c r="D11" i="5"/>
  <c r="D11" i="7" s="1"/>
  <c r="D11" i="9" s="1"/>
  <c r="D15" i="5"/>
  <c r="D15" i="7" s="1"/>
  <c r="D15" i="9" s="1"/>
  <c r="D22" i="5"/>
  <c r="D22" i="7" s="1"/>
  <c r="D22" i="9" s="1"/>
  <c r="D26" i="5"/>
  <c r="D26" i="7" s="1"/>
  <c r="D26" i="9" s="1"/>
  <c r="M10" i="5"/>
  <c r="M10" i="7" s="1"/>
  <c r="M10" i="9" s="1"/>
  <c r="M14" i="5"/>
  <c r="M14" i="7" s="1"/>
  <c r="M14" i="9" s="1"/>
  <c r="M23" i="5"/>
  <c r="M23" i="7" s="1"/>
  <c r="M23" i="9" s="1"/>
  <c r="D35" i="5"/>
  <c r="D35" i="7" s="1"/>
  <c r="D35" i="9" s="1"/>
  <c r="V23" i="5"/>
  <c r="V23" i="7" s="1"/>
  <c r="V23" i="9" s="1"/>
  <c r="V32" i="5"/>
  <c r="V32" i="7" s="1"/>
  <c r="V32" i="9" s="1"/>
  <c r="V36" i="5"/>
  <c r="V36" i="7" s="1"/>
  <c r="V36" i="9" s="1"/>
  <c r="V40" i="5"/>
  <c r="V40" i="7" s="1"/>
  <c r="V40" i="9" s="1"/>
  <c r="V47" i="5"/>
  <c r="V47" i="7" s="1"/>
  <c r="V47" i="9" s="1"/>
  <c r="D10" i="5"/>
  <c r="D10" i="7" s="1"/>
  <c r="D10" i="9" s="1"/>
  <c r="D14" i="5"/>
  <c r="D14" i="7" s="1"/>
  <c r="D14" i="9" s="1"/>
  <c r="D21" i="5"/>
  <c r="D21" i="7" s="1"/>
  <c r="D21" i="9" s="1"/>
  <c r="D25" i="5"/>
  <c r="D25" i="7" s="1"/>
  <c r="D25" i="9" s="1"/>
  <c r="M13" i="5"/>
  <c r="M13" i="7" s="1"/>
  <c r="M13" i="9" s="1"/>
  <c r="M22" i="5"/>
  <c r="M22" i="7" s="1"/>
  <c r="M22" i="9" s="1"/>
  <c r="D38" i="5"/>
  <c r="D38" i="7" s="1"/>
  <c r="D38" i="9" s="1"/>
  <c r="V35" i="5"/>
  <c r="V35" i="7" s="1"/>
  <c r="V35" i="9" s="1"/>
  <c r="V39" i="5"/>
  <c r="V39" i="7" s="1"/>
  <c r="V39" i="9" s="1"/>
  <c r="D9" i="5"/>
  <c r="D9" i="7" s="1"/>
  <c r="D9" i="9" s="1"/>
  <c r="D24" i="5"/>
  <c r="D24" i="7" s="1"/>
  <c r="D24" i="9" s="1"/>
  <c r="M21" i="5"/>
  <c r="M21" i="7" s="1"/>
  <c r="M21" i="9" s="1"/>
  <c r="D33" i="5"/>
  <c r="D33" i="7" s="1"/>
  <c r="D33" i="9" s="1"/>
  <c r="D37" i="5"/>
  <c r="D37" i="7" s="1"/>
  <c r="D37" i="9" s="1"/>
  <c r="V12" i="5"/>
  <c r="V12" i="7" s="1"/>
  <c r="V12" i="9" s="1"/>
  <c r="D12" i="5"/>
  <c r="D12" i="7" s="1"/>
  <c r="D12" i="9" s="1"/>
  <c r="D16" i="5"/>
  <c r="D16" i="7" s="1"/>
  <c r="D16" i="9" s="1"/>
  <c r="D23" i="5"/>
  <c r="D23" i="7" s="1"/>
  <c r="D23" i="9" s="1"/>
  <c r="D27" i="5"/>
  <c r="D27" i="7" s="1"/>
  <c r="D27" i="9" s="1"/>
  <c r="M11" i="5"/>
  <c r="M11" i="7" s="1"/>
  <c r="M11" i="9" s="1"/>
  <c r="M15" i="5"/>
  <c r="M15" i="7" s="1"/>
  <c r="M15" i="9" s="1"/>
  <c r="V11" i="5"/>
  <c r="V11" i="7" s="1"/>
  <c r="V11" i="9" s="1"/>
  <c r="V15" i="5"/>
  <c r="V15" i="7" s="1"/>
  <c r="V15" i="9" s="1"/>
  <c r="V24" i="5"/>
  <c r="V24" i="7" s="1"/>
  <c r="V24" i="9" s="1"/>
  <c r="V33" i="5"/>
  <c r="V33" i="7" s="1"/>
  <c r="V33" i="9" s="1"/>
  <c r="V37" i="5"/>
  <c r="V37" i="7" s="1"/>
  <c r="V37" i="9" s="1"/>
  <c r="V44" i="5"/>
  <c r="V44" i="7" s="1"/>
  <c r="V44" i="9" s="1"/>
  <c r="V48" i="5"/>
  <c r="V48" i="7" s="1"/>
  <c r="V48" i="9" s="1"/>
  <c r="AB84"/>
  <c r="AB85"/>
  <c r="AB86"/>
  <c r="AB87"/>
  <c r="AB88"/>
  <c r="AB83"/>
  <c r="AB74"/>
  <c r="AB75"/>
  <c r="AB76"/>
  <c r="AB77"/>
  <c r="AB78"/>
  <c r="AB79"/>
  <c r="AB80"/>
  <c r="AB81"/>
  <c r="AB82"/>
  <c r="AB67"/>
  <c r="AB68"/>
  <c r="AB69"/>
  <c r="AB70"/>
  <c r="AB71"/>
  <c r="AB72"/>
  <c r="AB59"/>
  <c r="AB60"/>
  <c r="AB61"/>
  <c r="AB62"/>
  <c r="AB63"/>
  <c r="AB64"/>
  <c r="AB65"/>
  <c r="AB49"/>
  <c r="AB50"/>
  <c r="AB51"/>
  <c r="AB52"/>
  <c r="AB53"/>
  <c r="AB54"/>
  <c r="AB55"/>
  <c r="AB56"/>
  <c r="AB57"/>
  <c r="AB42"/>
  <c r="AB43"/>
  <c r="AB44"/>
  <c r="AB45"/>
  <c r="AB46"/>
  <c r="AB47"/>
  <c r="AB41"/>
  <c r="AB34"/>
  <c r="AB35"/>
  <c r="AB36"/>
  <c r="AB37"/>
  <c r="AB38"/>
  <c r="AB39"/>
  <c r="AB40"/>
  <c r="AB25"/>
  <c r="AB26"/>
  <c r="AB27"/>
  <c r="AB28"/>
  <c r="AB29"/>
  <c r="AB30"/>
  <c r="AB31"/>
  <c r="AB32"/>
  <c r="AB16"/>
  <c r="AB17"/>
  <c r="AB18"/>
  <c r="AB19"/>
  <c r="AB20"/>
  <c r="AB6"/>
  <c r="AB7"/>
  <c r="AB8"/>
  <c r="AB9"/>
  <c r="AB10"/>
  <c r="AB11"/>
  <c r="AB12"/>
  <c r="AB13"/>
  <c r="AB14"/>
  <c r="F130" i="16" l="1"/>
  <c r="F131"/>
  <c r="F132"/>
  <c r="F133"/>
  <c r="F134"/>
  <c r="F129"/>
  <c r="D130"/>
  <c r="D131"/>
  <c r="D132"/>
  <c r="D133"/>
  <c r="D134"/>
  <c r="D129"/>
  <c r="F115"/>
  <c r="F116"/>
  <c r="F117"/>
  <c r="F118"/>
  <c r="F119"/>
  <c r="F120"/>
  <c r="F121"/>
  <c r="F122"/>
  <c r="F123"/>
  <c r="F114"/>
  <c r="D115"/>
  <c r="D116"/>
  <c r="D117"/>
  <c r="D118"/>
  <c r="D119"/>
  <c r="D120"/>
  <c r="D121"/>
  <c r="D122"/>
  <c r="D123"/>
  <c r="D114"/>
  <c r="F103"/>
  <c r="F104"/>
  <c r="F105"/>
  <c r="F106"/>
  <c r="F107"/>
  <c r="F108"/>
  <c r="F102"/>
  <c r="D103"/>
  <c r="D104"/>
  <c r="D105"/>
  <c r="D106"/>
  <c r="D107"/>
  <c r="D108"/>
  <c r="D102"/>
  <c r="D90"/>
  <c r="D91"/>
  <c r="D92"/>
  <c r="D93"/>
  <c r="D94"/>
  <c r="D95"/>
  <c r="D96"/>
  <c r="D89"/>
  <c r="F90"/>
  <c r="F91"/>
  <c r="F92"/>
  <c r="F93"/>
  <c r="F94"/>
  <c r="F95"/>
  <c r="F96"/>
  <c r="F89"/>
  <c r="F75"/>
  <c r="F76"/>
  <c r="F77"/>
  <c r="F78"/>
  <c r="F79"/>
  <c r="F80"/>
  <c r="F81"/>
  <c r="F82"/>
  <c r="F83"/>
  <c r="F74"/>
  <c r="D75"/>
  <c r="D76"/>
  <c r="D77"/>
  <c r="D78"/>
  <c r="D79"/>
  <c r="D80"/>
  <c r="D81"/>
  <c r="D82"/>
  <c r="D83"/>
  <c r="D74"/>
  <c r="F62"/>
  <c r="F63"/>
  <c r="F64"/>
  <c r="F65"/>
  <c r="F66"/>
  <c r="F67"/>
  <c r="F61"/>
  <c r="D62"/>
  <c r="D63"/>
  <c r="D64"/>
  <c r="D65"/>
  <c r="D66"/>
  <c r="D67"/>
  <c r="D61"/>
  <c r="F49"/>
  <c r="F50"/>
  <c r="F51"/>
  <c r="F52"/>
  <c r="F53"/>
  <c r="F54"/>
  <c r="F55"/>
  <c r="F48"/>
  <c r="D49"/>
  <c r="D50"/>
  <c r="D51"/>
  <c r="D52"/>
  <c r="D53"/>
  <c r="D54"/>
  <c r="D55"/>
  <c r="D48"/>
  <c r="F35"/>
  <c r="F36"/>
  <c r="F37"/>
  <c r="F38"/>
  <c r="F39"/>
  <c r="F40"/>
  <c r="F41"/>
  <c r="F42"/>
  <c r="F34"/>
  <c r="D35"/>
  <c r="D36"/>
  <c r="D37"/>
  <c r="D38"/>
  <c r="D39"/>
  <c r="D40"/>
  <c r="D41"/>
  <c r="D42"/>
  <c r="D34"/>
  <c r="F21"/>
  <c r="F22"/>
  <c r="F23"/>
  <c r="F24"/>
  <c r="F25"/>
  <c r="F26"/>
  <c r="F27"/>
  <c r="F20"/>
  <c r="D21"/>
  <c r="D22"/>
  <c r="D23"/>
  <c r="D24"/>
  <c r="D25"/>
  <c r="D26"/>
  <c r="D27"/>
  <c r="D28"/>
  <c r="D20"/>
  <c r="F6"/>
  <c r="F7"/>
  <c r="F8"/>
  <c r="F9"/>
  <c r="F10"/>
  <c r="F11"/>
  <c r="F12"/>
  <c r="F13"/>
  <c r="F14"/>
  <c r="F5"/>
  <c r="D6"/>
  <c r="D7"/>
  <c r="D8"/>
  <c r="D9"/>
  <c r="D10"/>
  <c r="D11"/>
  <c r="D12"/>
  <c r="D13"/>
  <c r="D14"/>
  <c r="D5"/>
  <c r="AB84" i="7"/>
  <c r="AB85"/>
  <c r="AB86"/>
  <c r="AB87"/>
  <c r="AB88"/>
  <c r="AB74"/>
  <c r="AB75"/>
  <c r="AB76"/>
  <c r="AB77"/>
  <c r="AB78"/>
  <c r="AB79"/>
  <c r="AB80"/>
  <c r="AB81"/>
  <c r="AB82"/>
  <c r="AB67"/>
  <c r="AB68"/>
  <c r="AB69"/>
  <c r="AB70"/>
  <c r="AB71"/>
  <c r="AB72"/>
  <c r="AB59"/>
  <c r="AB60"/>
  <c r="AB61"/>
  <c r="AB62"/>
  <c r="AB63"/>
  <c r="AB64"/>
  <c r="AB65"/>
  <c r="AB49"/>
  <c r="AB50"/>
  <c r="AB51"/>
  <c r="AB52"/>
  <c r="AB53"/>
  <c r="AB54"/>
  <c r="AB55"/>
  <c r="AB56"/>
  <c r="AB57"/>
  <c r="AB42"/>
  <c r="AB43"/>
  <c r="AB44"/>
  <c r="AB45"/>
  <c r="AB46"/>
  <c r="AB47"/>
  <c r="AB41"/>
  <c r="AB34"/>
  <c r="AB35"/>
  <c r="AB36"/>
  <c r="AB37"/>
  <c r="AB38"/>
  <c r="AB39"/>
  <c r="AB40"/>
  <c r="AB25"/>
  <c r="AB26"/>
  <c r="AB27"/>
  <c r="AB28"/>
  <c r="AB29"/>
  <c r="AB30"/>
  <c r="AB31"/>
  <c r="AB32"/>
  <c r="AB16"/>
  <c r="AB17"/>
  <c r="AB18"/>
  <c r="AB19"/>
  <c r="AB20"/>
  <c r="AB6"/>
  <c r="AB7"/>
  <c r="AB8"/>
  <c r="AB9"/>
  <c r="AB10"/>
  <c r="AB11"/>
  <c r="AB12"/>
  <c r="AB13"/>
  <c r="AB14"/>
  <c r="F130" i="15"/>
  <c r="F131"/>
  <c r="F132"/>
  <c r="F133"/>
  <c r="F134"/>
  <c r="F129"/>
  <c r="D130"/>
  <c r="D131"/>
  <c r="D132"/>
  <c r="D133"/>
  <c r="D134"/>
  <c r="D129"/>
  <c r="F115"/>
  <c r="F116"/>
  <c r="F117"/>
  <c r="F118"/>
  <c r="F119"/>
  <c r="F120"/>
  <c r="F121"/>
  <c r="F122"/>
  <c r="F123"/>
  <c r="F114"/>
  <c r="D115"/>
  <c r="D116"/>
  <c r="D117"/>
  <c r="D118"/>
  <c r="D119"/>
  <c r="D120"/>
  <c r="D121"/>
  <c r="D122"/>
  <c r="D123"/>
  <c r="D114"/>
  <c r="F103"/>
  <c r="F104"/>
  <c r="F105"/>
  <c r="F106"/>
  <c r="F107"/>
  <c r="F108"/>
  <c r="F102"/>
  <c r="D103"/>
  <c r="D104"/>
  <c r="D105"/>
  <c r="D106"/>
  <c r="D107"/>
  <c r="D108"/>
  <c r="D102"/>
  <c r="F90"/>
  <c r="F91"/>
  <c r="F92"/>
  <c r="F93"/>
  <c r="F94"/>
  <c r="F95"/>
  <c r="F96"/>
  <c r="F89"/>
  <c r="D90"/>
  <c r="D91"/>
  <c r="D92"/>
  <c r="D93"/>
  <c r="D94"/>
  <c r="D95"/>
  <c r="D96"/>
  <c r="D89"/>
  <c r="F75"/>
  <c r="F76"/>
  <c r="F77"/>
  <c r="F78"/>
  <c r="F79"/>
  <c r="F80"/>
  <c r="F81"/>
  <c r="F82"/>
  <c r="F83"/>
  <c r="F74"/>
  <c r="D75"/>
  <c r="D76"/>
  <c r="D77"/>
  <c r="D78"/>
  <c r="D79"/>
  <c r="D80"/>
  <c r="D81"/>
  <c r="D82"/>
  <c r="D83"/>
  <c r="D74"/>
  <c r="F62"/>
  <c r="F63"/>
  <c r="F64"/>
  <c r="F65"/>
  <c r="F66"/>
  <c r="F67"/>
  <c r="F61"/>
  <c r="D62"/>
  <c r="D63"/>
  <c r="D64"/>
  <c r="D65"/>
  <c r="D66"/>
  <c r="D67"/>
  <c r="D61"/>
  <c r="F49"/>
  <c r="F50"/>
  <c r="F51"/>
  <c r="F52"/>
  <c r="F53"/>
  <c r="F54"/>
  <c r="F55"/>
  <c r="F48"/>
  <c r="D49"/>
  <c r="D50"/>
  <c r="D51"/>
  <c r="D52"/>
  <c r="D53"/>
  <c r="D54"/>
  <c r="D55"/>
  <c r="D48"/>
  <c r="F35"/>
  <c r="F36"/>
  <c r="F37"/>
  <c r="F38"/>
  <c r="F39"/>
  <c r="F40"/>
  <c r="F41"/>
  <c r="F42"/>
  <c r="F34"/>
  <c r="D35"/>
  <c r="D36"/>
  <c r="D37"/>
  <c r="D38"/>
  <c r="D39"/>
  <c r="D40"/>
  <c r="D41"/>
  <c r="D42"/>
  <c r="D34"/>
  <c r="F21"/>
  <c r="F22"/>
  <c r="F23"/>
  <c r="F24"/>
  <c r="F25"/>
  <c r="F26"/>
  <c r="F27"/>
  <c r="F20"/>
  <c r="D21"/>
  <c r="D22"/>
  <c r="D23"/>
  <c r="D24"/>
  <c r="D25"/>
  <c r="D26"/>
  <c r="D27"/>
  <c r="D28"/>
  <c r="D20"/>
  <c r="F6"/>
  <c r="F7"/>
  <c r="F8"/>
  <c r="F9"/>
  <c r="F10"/>
  <c r="F11"/>
  <c r="F12"/>
  <c r="F13"/>
  <c r="F14"/>
  <c r="F5"/>
  <c r="D6"/>
  <c r="D7"/>
  <c r="D8"/>
  <c r="D9"/>
  <c r="D10"/>
  <c r="D11"/>
  <c r="D12"/>
  <c r="D13"/>
  <c r="D14"/>
  <c r="D5"/>
  <c r="AB84" i="5"/>
  <c r="AB85"/>
  <c r="AB86"/>
  <c r="AB87"/>
  <c r="AB88"/>
  <c r="AB74"/>
  <c r="AB75"/>
  <c r="AB76"/>
  <c r="AB77"/>
  <c r="AB78"/>
  <c r="AB79"/>
  <c r="AB80"/>
  <c r="AB81"/>
  <c r="AB82"/>
  <c r="AB67"/>
  <c r="AB68"/>
  <c r="AB69"/>
  <c r="AB70"/>
  <c r="AB71"/>
  <c r="AB72"/>
  <c r="AB59"/>
  <c r="AB60"/>
  <c r="AB61"/>
  <c r="AB62"/>
  <c r="AB63"/>
  <c r="AB64"/>
  <c r="AB65"/>
  <c r="AB49"/>
  <c r="AB50"/>
  <c r="AB51"/>
  <c r="AB52"/>
  <c r="AB53"/>
  <c r="AB54"/>
  <c r="AB55"/>
  <c r="AB56"/>
  <c r="AB57"/>
  <c r="AB42"/>
  <c r="AB43"/>
  <c r="AB44"/>
  <c r="AB45"/>
  <c r="AB46"/>
  <c r="AB47"/>
  <c r="AB41"/>
  <c r="AB34"/>
  <c r="AB35"/>
  <c r="AB36"/>
  <c r="AB37"/>
  <c r="AB38"/>
  <c r="AB39"/>
  <c r="AB40"/>
  <c r="AB25"/>
  <c r="AB26"/>
  <c r="AB27"/>
  <c r="AB28"/>
  <c r="AB29"/>
  <c r="AB30"/>
  <c r="AB31"/>
  <c r="AB32"/>
  <c r="AB16"/>
  <c r="AB17"/>
  <c r="AB18"/>
  <c r="AB19"/>
  <c r="AB20"/>
  <c r="AB6"/>
  <c r="AB7"/>
  <c r="AB8"/>
  <c r="AB9"/>
  <c r="AB10"/>
  <c r="AB11"/>
  <c r="AB12"/>
  <c r="AB13"/>
  <c r="AB14"/>
  <c r="AB87" i="3"/>
  <c r="F130" i="14"/>
  <c r="F131"/>
  <c r="F132"/>
  <c r="F133"/>
  <c r="F134"/>
  <c r="F129"/>
  <c r="D130"/>
  <c r="D131"/>
  <c r="D132"/>
  <c r="D133"/>
  <c r="D134"/>
  <c r="F115"/>
  <c r="F116"/>
  <c r="F117"/>
  <c r="F118"/>
  <c r="F119"/>
  <c r="F120"/>
  <c r="F121"/>
  <c r="F122"/>
  <c r="F123"/>
  <c r="F114"/>
  <c r="D115"/>
  <c r="D116"/>
  <c r="D117"/>
  <c r="D118"/>
  <c r="D119"/>
  <c r="D120"/>
  <c r="D121"/>
  <c r="D122"/>
  <c r="D123"/>
  <c r="D114"/>
  <c r="F103"/>
  <c r="F104"/>
  <c r="F105"/>
  <c r="F106"/>
  <c r="F107"/>
  <c r="F108"/>
  <c r="F102"/>
  <c r="D103"/>
  <c r="D104"/>
  <c r="D105"/>
  <c r="D106"/>
  <c r="D107"/>
  <c r="D108"/>
  <c r="D102"/>
  <c r="F90"/>
  <c r="F91"/>
  <c r="F92"/>
  <c r="F93"/>
  <c r="F94"/>
  <c r="F95"/>
  <c r="F96"/>
  <c r="F89"/>
  <c r="D90"/>
  <c r="D91"/>
  <c r="D92"/>
  <c r="D93"/>
  <c r="D94"/>
  <c r="D95"/>
  <c r="D96"/>
  <c r="D89"/>
  <c r="F75"/>
  <c r="F76"/>
  <c r="F77"/>
  <c r="F78"/>
  <c r="F79"/>
  <c r="F80"/>
  <c r="F81"/>
  <c r="F82"/>
  <c r="F83"/>
  <c r="F74"/>
  <c r="D75"/>
  <c r="D76"/>
  <c r="D77"/>
  <c r="D78"/>
  <c r="D79"/>
  <c r="D80"/>
  <c r="D81"/>
  <c r="D82"/>
  <c r="D83"/>
  <c r="D74"/>
  <c r="F62"/>
  <c r="F63"/>
  <c r="F64"/>
  <c r="F65"/>
  <c r="F66"/>
  <c r="F67"/>
  <c r="F61"/>
  <c r="D62"/>
  <c r="D63"/>
  <c r="D64"/>
  <c r="D65"/>
  <c r="D66"/>
  <c r="D67"/>
  <c r="D61"/>
  <c r="F49"/>
  <c r="F50"/>
  <c r="F51"/>
  <c r="F52"/>
  <c r="F53"/>
  <c r="F54"/>
  <c r="F55"/>
  <c r="F48"/>
  <c r="D49"/>
  <c r="D50"/>
  <c r="D51"/>
  <c r="D52"/>
  <c r="D53"/>
  <c r="D54"/>
  <c r="D55"/>
  <c r="D48"/>
  <c r="F42"/>
  <c r="F35"/>
  <c r="F36"/>
  <c r="F37"/>
  <c r="F38"/>
  <c r="F39"/>
  <c r="F40"/>
  <c r="F41"/>
  <c r="F34"/>
  <c r="D35"/>
  <c r="D36"/>
  <c r="D37"/>
  <c r="D38"/>
  <c r="D39"/>
  <c r="D40"/>
  <c r="D41"/>
  <c r="D42"/>
  <c r="D34"/>
  <c r="F21"/>
  <c r="F22"/>
  <c r="F23"/>
  <c r="F24"/>
  <c r="F25"/>
  <c r="F26"/>
  <c r="F27"/>
  <c r="F20"/>
  <c r="D21"/>
  <c r="D22"/>
  <c r="D23"/>
  <c r="D24"/>
  <c r="D25"/>
  <c r="D26"/>
  <c r="D27"/>
  <c r="D28"/>
  <c r="D20"/>
  <c r="F6"/>
  <c r="F7"/>
  <c r="F8"/>
  <c r="F9"/>
  <c r="F10"/>
  <c r="F11"/>
  <c r="F12"/>
  <c r="F13"/>
  <c r="F14"/>
  <c r="F5"/>
  <c r="D6"/>
  <c r="D7"/>
  <c r="D8"/>
  <c r="D9"/>
  <c r="D10"/>
  <c r="D11"/>
  <c r="D12"/>
  <c r="D13"/>
  <c r="D14"/>
  <c r="D5"/>
  <c r="AB5" i="3" l="1"/>
  <c r="AB6"/>
  <c r="AB7"/>
  <c r="AB8"/>
  <c r="AB9"/>
  <c r="AB10"/>
  <c r="AB11"/>
  <c r="AB12"/>
  <c r="AB13"/>
  <c r="AB14"/>
  <c r="AB15"/>
  <c r="AB16"/>
  <c r="AB17"/>
  <c r="AB18"/>
  <c r="AB23"/>
  <c r="AB24"/>
  <c r="AB25"/>
  <c r="AB26"/>
  <c r="AB27"/>
  <c r="AB28"/>
  <c r="AB29"/>
  <c r="AB31"/>
  <c r="AB32"/>
  <c r="AB33"/>
  <c r="AB34"/>
  <c r="AB35"/>
  <c r="AB36"/>
  <c r="AB37"/>
  <c r="AB38"/>
  <c r="AB39"/>
  <c r="AB40"/>
  <c r="AB41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42" i="12"/>
  <c r="AB43"/>
  <c r="AB44"/>
  <c r="AB45"/>
  <c r="AB46"/>
  <c r="AB47"/>
  <c r="AB41"/>
  <c r="AB14"/>
  <c r="AB88"/>
  <c r="AB84"/>
  <c r="AB85"/>
  <c r="AB86"/>
  <c r="AB87"/>
  <c r="AB74"/>
  <c r="AB75"/>
  <c r="AB76"/>
  <c r="AB77"/>
  <c r="AB78"/>
  <c r="AB79"/>
  <c r="AB80"/>
  <c r="AB81"/>
  <c r="AB82"/>
  <c r="AB67"/>
  <c r="AB68"/>
  <c r="AB69"/>
  <c r="AB70"/>
  <c r="AB71"/>
  <c r="AB72"/>
  <c r="AB59"/>
  <c r="AB60"/>
  <c r="AB61"/>
  <c r="AB62"/>
  <c r="AB63"/>
  <c r="AB64"/>
  <c r="AB65"/>
  <c r="AB49"/>
  <c r="AB50"/>
  <c r="AB51"/>
  <c r="AB52"/>
  <c r="AB53"/>
  <c r="AB54"/>
  <c r="AB55"/>
  <c r="AB56"/>
  <c r="AB57"/>
  <c r="AB34"/>
  <c r="AB35"/>
  <c r="AB36"/>
  <c r="AB37"/>
  <c r="AB38"/>
  <c r="AB39"/>
  <c r="AB40"/>
  <c r="AB25"/>
  <c r="AB26"/>
  <c r="AB27"/>
  <c r="AB28"/>
  <c r="AB29"/>
  <c r="AB30"/>
  <c r="AB31"/>
  <c r="AB32"/>
  <c r="AB16"/>
  <c r="AB17"/>
  <c r="AB18"/>
  <c r="AB19"/>
  <c r="AB20"/>
  <c r="AB21"/>
  <c r="AB22"/>
  <c r="AB23"/>
  <c r="AB6"/>
  <c r="AB7"/>
  <c r="AB8"/>
  <c r="AB9"/>
  <c r="AB10"/>
  <c r="AB11"/>
  <c r="AB12"/>
  <c r="AB13"/>
  <c r="F130" i="13"/>
  <c r="F131"/>
  <c r="F132"/>
  <c r="F133"/>
  <c r="F134"/>
  <c r="D130"/>
  <c r="D131"/>
  <c r="D132"/>
  <c r="D133"/>
  <c r="D134"/>
  <c r="F129"/>
  <c r="D129"/>
  <c r="F115"/>
  <c r="F116"/>
  <c r="F117"/>
  <c r="F118"/>
  <c r="F119"/>
  <c r="F120"/>
  <c r="F121"/>
  <c r="F122"/>
  <c r="F123"/>
  <c r="D115"/>
  <c r="D116"/>
  <c r="D117"/>
  <c r="D118"/>
  <c r="D119"/>
  <c r="D120"/>
  <c r="D121"/>
  <c r="D122"/>
  <c r="D123"/>
  <c r="F114"/>
  <c r="D114"/>
  <c r="F103"/>
  <c r="F104"/>
  <c r="F105"/>
  <c r="F106"/>
  <c r="F107"/>
  <c r="F108"/>
  <c r="D103"/>
  <c r="D104"/>
  <c r="D105"/>
  <c r="D106"/>
  <c r="D107"/>
  <c r="D108"/>
  <c r="F102"/>
  <c r="D102"/>
  <c r="F90"/>
  <c r="F91"/>
  <c r="F92"/>
  <c r="F93"/>
  <c r="F94"/>
  <c r="F95"/>
  <c r="F96"/>
  <c r="D90"/>
  <c r="D91"/>
  <c r="D92"/>
  <c r="D93"/>
  <c r="D94"/>
  <c r="D95"/>
  <c r="D96"/>
  <c r="F89"/>
  <c r="D89"/>
  <c r="F75"/>
  <c r="F76"/>
  <c r="F77"/>
  <c r="F78"/>
  <c r="F79"/>
  <c r="F80"/>
  <c r="F81"/>
  <c r="F82"/>
  <c r="F83"/>
  <c r="D75"/>
  <c r="D76"/>
  <c r="D77"/>
  <c r="D78"/>
  <c r="D79"/>
  <c r="D80"/>
  <c r="D81"/>
  <c r="D82"/>
  <c r="D83"/>
  <c r="F74"/>
  <c r="D74"/>
  <c r="F62"/>
  <c r="F63"/>
  <c r="F64"/>
  <c r="F65"/>
  <c r="F66"/>
  <c r="F67"/>
  <c r="D62"/>
  <c r="D63"/>
  <c r="D64"/>
  <c r="D65"/>
  <c r="D66"/>
  <c r="D67"/>
  <c r="F61"/>
  <c r="D61"/>
  <c r="F49"/>
  <c r="F50"/>
  <c r="F51"/>
  <c r="F52"/>
  <c r="F53"/>
  <c r="F54"/>
  <c r="F55"/>
  <c r="D49"/>
  <c r="D50"/>
  <c r="D51"/>
  <c r="D52"/>
  <c r="D53"/>
  <c r="D54"/>
  <c r="D55"/>
  <c r="F48"/>
  <c r="D48"/>
  <c r="F35"/>
  <c r="F36"/>
  <c r="F37"/>
  <c r="F38"/>
  <c r="F39"/>
  <c r="F40"/>
  <c r="F41"/>
  <c r="F42"/>
  <c r="D35"/>
  <c r="D36"/>
  <c r="D37"/>
  <c r="D38"/>
  <c r="D39"/>
  <c r="D40"/>
  <c r="D41"/>
  <c r="D42"/>
  <c r="F34"/>
  <c r="D34"/>
  <c r="F21" l="1"/>
  <c r="F22"/>
  <c r="F23"/>
  <c r="F24"/>
  <c r="F25"/>
  <c r="F26"/>
  <c r="F27"/>
  <c r="D21"/>
  <c r="D22"/>
  <c r="D23"/>
  <c r="D24"/>
  <c r="D25"/>
  <c r="D26"/>
  <c r="D27"/>
  <c r="H27" s="1"/>
  <c r="D28"/>
  <c r="H28" s="1"/>
  <c r="F20"/>
  <c r="D20"/>
  <c r="F6"/>
  <c r="F7"/>
  <c r="F8"/>
  <c r="F9"/>
  <c r="F10"/>
  <c r="F11"/>
  <c r="F12"/>
  <c r="F13"/>
  <c r="F14"/>
  <c r="D6"/>
  <c r="D7"/>
  <c r="D8"/>
  <c r="D9"/>
  <c r="D10"/>
  <c r="D11"/>
  <c r="D12"/>
  <c r="D13"/>
  <c r="D14"/>
  <c r="F5"/>
  <c r="D5"/>
  <c r="H134" i="16"/>
  <c r="H133"/>
  <c r="H132"/>
  <c r="H131"/>
  <c r="H130"/>
  <c r="F136"/>
  <c r="D136"/>
  <c r="H123"/>
  <c r="H122"/>
  <c r="H121"/>
  <c r="H120"/>
  <c r="H119"/>
  <c r="H118"/>
  <c r="H117"/>
  <c r="H116"/>
  <c r="H115"/>
  <c r="F125"/>
  <c r="D125"/>
  <c r="H108"/>
  <c r="H107"/>
  <c r="H106"/>
  <c r="H105"/>
  <c r="H104"/>
  <c r="D110"/>
  <c r="F110"/>
  <c r="H102"/>
  <c r="H96"/>
  <c r="H95"/>
  <c r="H94"/>
  <c r="H93"/>
  <c r="H92"/>
  <c r="H91"/>
  <c r="H90"/>
  <c r="F98"/>
  <c r="D98"/>
  <c r="H83"/>
  <c r="H82"/>
  <c r="H81"/>
  <c r="H80"/>
  <c r="H79"/>
  <c r="H78"/>
  <c r="H77"/>
  <c r="H76"/>
  <c r="H75"/>
  <c r="F85"/>
  <c r="D85"/>
  <c r="H67"/>
  <c r="H66"/>
  <c r="H65"/>
  <c r="H64"/>
  <c r="H63"/>
  <c r="F69"/>
  <c r="H62"/>
  <c r="H61"/>
  <c r="H55"/>
  <c r="H54"/>
  <c r="H53"/>
  <c r="H52"/>
  <c r="H51"/>
  <c r="H50"/>
  <c r="H49"/>
  <c r="F57"/>
  <c r="D57"/>
  <c r="H42"/>
  <c r="H41"/>
  <c r="H40"/>
  <c r="H39"/>
  <c r="H38"/>
  <c r="H37"/>
  <c r="H36"/>
  <c r="D44"/>
  <c r="F44"/>
  <c r="H34"/>
  <c r="H28"/>
  <c r="H27"/>
  <c r="H26"/>
  <c r="H25"/>
  <c r="H24"/>
  <c r="H23"/>
  <c r="H22"/>
  <c r="F30"/>
  <c r="H21"/>
  <c r="H20"/>
  <c r="H14"/>
  <c r="H13"/>
  <c r="H12"/>
  <c r="H11"/>
  <c r="H10"/>
  <c r="H9"/>
  <c r="H8"/>
  <c r="H7"/>
  <c r="H6"/>
  <c r="F16"/>
  <c r="D16"/>
  <c r="H134" i="15"/>
  <c r="H133"/>
  <c r="H132"/>
  <c r="H131"/>
  <c r="H130"/>
  <c r="F136"/>
  <c r="D136"/>
  <c r="H123"/>
  <c r="H122"/>
  <c r="H121"/>
  <c r="H120"/>
  <c r="H119"/>
  <c r="H118"/>
  <c r="H117"/>
  <c r="H116"/>
  <c r="H115"/>
  <c r="F125"/>
  <c r="D125"/>
  <c r="H108"/>
  <c r="H107"/>
  <c r="H106"/>
  <c r="H105"/>
  <c r="H104"/>
  <c r="D110"/>
  <c r="F110"/>
  <c r="H102"/>
  <c r="H96"/>
  <c r="H95"/>
  <c r="H94"/>
  <c r="H93"/>
  <c r="H92"/>
  <c r="H91"/>
  <c r="H90"/>
  <c r="F98"/>
  <c r="D98"/>
  <c r="H83"/>
  <c r="H82"/>
  <c r="H81"/>
  <c r="H80"/>
  <c r="H79"/>
  <c r="H78"/>
  <c r="H77"/>
  <c r="H76"/>
  <c r="H75"/>
  <c r="F85"/>
  <c r="D85"/>
  <c r="H67"/>
  <c r="H66"/>
  <c r="H65"/>
  <c r="H64"/>
  <c r="H63"/>
  <c r="F69"/>
  <c r="H62"/>
  <c r="H61"/>
  <c r="H55"/>
  <c r="H54"/>
  <c r="H53"/>
  <c r="H52"/>
  <c r="H51"/>
  <c r="H50"/>
  <c r="H49"/>
  <c r="F57"/>
  <c r="D57"/>
  <c r="H42"/>
  <c r="H41"/>
  <c r="H40"/>
  <c r="H39"/>
  <c r="H38"/>
  <c r="H37"/>
  <c r="H36"/>
  <c r="D44"/>
  <c r="F44"/>
  <c r="H34"/>
  <c r="H28"/>
  <c r="H27"/>
  <c r="H26"/>
  <c r="H25"/>
  <c r="H24"/>
  <c r="H23"/>
  <c r="H22"/>
  <c r="F30"/>
  <c r="H21"/>
  <c r="H20"/>
  <c r="H14"/>
  <c r="H13"/>
  <c r="H12"/>
  <c r="H11"/>
  <c r="H10"/>
  <c r="H9"/>
  <c r="H8"/>
  <c r="H7"/>
  <c r="H6"/>
  <c r="F16"/>
  <c r="D16"/>
  <c r="H134" i="14"/>
  <c r="H133"/>
  <c r="H132"/>
  <c r="H131"/>
  <c r="H130"/>
  <c r="F136"/>
  <c r="D136"/>
  <c r="H123"/>
  <c r="H122"/>
  <c r="H121"/>
  <c r="H120"/>
  <c r="H119"/>
  <c r="H118"/>
  <c r="H117"/>
  <c r="H116"/>
  <c r="H115"/>
  <c r="F125"/>
  <c r="D125"/>
  <c r="H108"/>
  <c r="H107"/>
  <c r="H106"/>
  <c r="H105"/>
  <c r="H104"/>
  <c r="D110"/>
  <c r="F110"/>
  <c r="H102"/>
  <c r="H96"/>
  <c r="H95"/>
  <c r="H94"/>
  <c r="H93"/>
  <c r="H92"/>
  <c r="H91"/>
  <c r="H90"/>
  <c r="F98"/>
  <c r="D98"/>
  <c r="H83"/>
  <c r="H82"/>
  <c r="H81"/>
  <c r="H80"/>
  <c r="H79"/>
  <c r="H78"/>
  <c r="H77"/>
  <c r="H76"/>
  <c r="H75"/>
  <c r="F85"/>
  <c r="D85"/>
  <c r="H67"/>
  <c r="H66"/>
  <c r="H65"/>
  <c r="H64"/>
  <c r="H63"/>
  <c r="F69"/>
  <c r="H62"/>
  <c r="D69"/>
  <c r="H55"/>
  <c r="H54"/>
  <c r="H53"/>
  <c r="H52"/>
  <c r="H51"/>
  <c r="H50"/>
  <c r="H49"/>
  <c r="F57"/>
  <c r="D57"/>
  <c r="H42"/>
  <c r="H41"/>
  <c r="H40"/>
  <c r="H39"/>
  <c r="H38"/>
  <c r="H37"/>
  <c r="H36"/>
  <c r="D44"/>
  <c r="F44"/>
  <c r="H34"/>
  <c r="H28"/>
  <c r="H27"/>
  <c r="H26"/>
  <c r="H25"/>
  <c r="H24"/>
  <c r="H23"/>
  <c r="H22"/>
  <c r="F30"/>
  <c r="H21"/>
  <c r="D30"/>
  <c r="H14"/>
  <c r="H13"/>
  <c r="H12"/>
  <c r="H11"/>
  <c r="H10"/>
  <c r="H9"/>
  <c r="H8"/>
  <c r="H7"/>
  <c r="H6"/>
  <c r="F16"/>
  <c r="D16"/>
  <c r="H134" i="13"/>
  <c r="H133"/>
  <c r="H132"/>
  <c r="H131"/>
  <c r="H130"/>
  <c r="F136"/>
  <c r="D136"/>
  <c r="H123"/>
  <c r="H122"/>
  <c r="H121"/>
  <c r="H120"/>
  <c r="H119"/>
  <c r="H118"/>
  <c r="H117"/>
  <c r="H116"/>
  <c r="H115"/>
  <c r="F125"/>
  <c r="D125"/>
  <c r="H108"/>
  <c r="H107"/>
  <c r="H106"/>
  <c r="H105"/>
  <c r="H104"/>
  <c r="D110"/>
  <c r="F110"/>
  <c r="H102"/>
  <c r="H96"/>
  <c r="H95"/>
  <c r="H94"/>
  <c r="H93"/>
  <c r="H92"/>
  <c r="H91"/>
  <c r="H90"/>
  <c r="F98"/>
  <c r="D98"/>
  <c r="H83"/>
  <c r="H82"/>
  <c r="H81"/>
  <c r="H80"/>
  <c r="H79"/>
  <c r="H78"/>
  <c r="H77"/>
  <c r="H76"/>
  <c r="H75"/>
  <c r="F85"/>
  <c r="D85"/>
  <c r="H67"/>
  <c r="H66"/>
  <c r="H65"/>
  <c r="H64"/>
  <c r="H63"/>
  <c r="F69"/>
  <c r="H62"/>
  <c r="H61"/>
  <c r="H55"/>
  <c r="H54"/>
  <c r="H53"/>
  <c r="H52"/>
  <c r="H51"/>
  <c r="H50"/>
  <c r="H49"/>
  <c r="F57"/>
  <c r="D57"/>
  <c r="H42"/>
  <c r="H41"/>
  <c r="H40"/>
  <c r="H39"/>
  <c r="H38"/>
  <c r="H37"/>
  <c r="H36"/>
  <c r="H35"/>
  <c r="F44"/>
  <c r="D44"/>
  <c r="H24"/>
  <c r="D134" i="2"/>
  <c r="F134"/>
  <c r="D123"/>
  <c r="F123"/>
  <c r="D108"/>
  <c r="F108"/>
  <c r="D96"/>
  <c r="F96"/>
  <c r="D55"/>
  <c r="F55"/>
  <c r="D42"/>
  <c r="F42"/>
  <c r="D28"/>
  <c r="D14"/>
  <c r="F14"/>
  <c r="H9" i="13" l="1"/>
  <c r="H10"/>
  <c r="H26"/>
  <c r="H23"/>
  <c r="H25"/>
  <c r="H14"/>
  <c r="H6"/>
  <c r="H13"/>
  <c r="H22"/>
  <c r="H5"/>
  <c r="H12"/>
  <c r="H8"/>
  <c r="H21"/>
  <c r="H108" i="2"/>
  <c r="H134"/>
  <c r="H11" i="13"/>
  <c r="H7"/>
  <c r="F30"/>
  <c r="F16"/>
  <c r="D30"/>
  <c r="H96" i="2"/>
  <c r="H123"/>
  <c r="H69" i="16"/>
  <c r="H30"/>
  <c r="H69" i="15"/>
  <c r="H28" i="2"/>
  <c r="H42"/>
  <c r="H14"/>
  <c r="H69" i="13"/>
  <c r="H30" i="15"/>
  <c r="D30" i="16"/>
  <c r="D69"/>
  <c r="H74"/>
  <c r="H85" s="1"/>
  <c r="D86" s="1"/>
  <c r="D144" s="1"/>
  <c r="Z65" i="9" s="1"/>
  <c r="H89" i="16"/>
  <c r="H98" s="1"/>
  <c r="D99" s="1"/>
  <c r="D145" s="1"/>
  <c r="Z67" i="9" s="1"/>
  <c r="H5" i="16"/>
  <c r="H16" s="1"/>
  <c r="D17" s="1"/>
  <c r="D139" s="1"/>
  <c r="Z55" i="9" s="1"/>
  <c r="H35" i="16"/>
  <c r="H44" s="1"/>
  <c r="D45" s="1"/>
  <c r="D141" s="1"/>
  <c r="Z59" i="9" s="1"/>
  <c r="H48" i="16"/>
  <c r="H57" s="1"/>
  <c r="D58" s="1"/>
  <c r="D142" s="1"/>
  <c r="Z61" i="9" s="1"/>
  <c r="H103" i="16"/>
  <c r="H110" s="1"/>
  <c r="D111" s="1"/>
  <c r="D146" s="1"/>
  <c r="Z69" i="9" s="1"/>
  <c r="H114" i="16"/>
  <c r="H125" s="1"/>
  <c r="D126" s="1"/>
  <c r="D147" s="1"/>
  <c r="Z71" i="9" s="1"/>
  <c r="H129" i="16"/>
  <c r="H136" s="1"/>
  <c r="D137" s="1"/>
  <c r="D148" s="1"/>
  <c r="Z73" i="9" s="1"/>
  <c r="D30" i="15"/>
  <c r="D69"/>
  <c r="H74"/>
  <c r="H85" s="1"/>
  <c r="D86" s="1"/>
  <c r="D144" s="1"/>
  <c r="Z65" i="7" s="1"/>
  <c r="H89" i="15"/>
  <c r="H98" s="1"/>
  <c r="D99" s="1"/>
  <c r="D145" s="1"/>
  <c r="Z67" i="7" s="1"/>
  <c r="H5" i="15"/>
  <c r="H16" s="1"/>
  <c r="D17" s="1"/>
  <c r="D139" s="1"/>
  <c r="Z55" i="7" s="1"/>
  <c r="J7" i="11" s="1"/>
  <c r="H35" i="15"/>
  <c r="H44" s="1"/>
  <c r="D45" s="1"/>
  <c r="D141" s="1"/>
  <c r="Z59" i="7" s="1"/>
  <c r="H48" i="15"/>
  <c r="H57" s="1"/>
  <c r="D58" s="1"/>
  <c r="D142" s="1"/>
  <c r="Z61" i="7" s="1"/>
  <c r="H103" i="15"/>
  <c r="H110" s="1"/>
  <c r="D111" s="1"/>
  <c r="D146" s="1"/>
  <c r="Z69" i="7" s="1"/>
  <c r="H114" i="15"/>
  <c r="H125" s="1"/>
  <c r="D126" s="1"/>
  <c r="D147" s="1"/>
  <c r="Z71" i="7" s="1"/>
  <c r="H129" i="15"/>
  <c r="H136" s="1"/>
  <c r="D137" s="1"/>
  <c r="D148" s="1"/>
  <c r="Z73" i="7" s="1"/>
  <c r="H5" i="14"/>
  <c r="H16" s="1"/>
  <c r="D17" s="1"/>
  <c r="D139" s="1"/>
  <c r="Z55" i="5" s="1"/>
  <c r="H20" i="14"/>
  <c r="H30" s="1"/>
  <c r="D31" s="1"/>
  <c r="D140" s="1"/>
  <c r="Z57" i="5" s="1"/>
  <c r="H35" i="14"/>
  <c r="H44" s="1"/>
  <c r="D45" s="1"/>
  <c r="D141" s="1"/>
  <c r="Z59" i="5" s="1"/>
  <c r="H48" i="14"/>
  <c r="H57" s="1"/>
  <c r="D58" s="1"/>
  <c r="D142" s="1"/>
  <c r="Z61" i="5" s="1"/>
  <c r="H61" i="14"/>
  <c r="H69" s="1"/>
  <c r="D70" s="1"/>
  <c r="D143" s="1"/>
  <c r="Z63" i="5" s="1"/>
  <c r="H103" i="14"/>
  <c r="H110" s="1"/>
  <c r="D111" s="1"/>
  <c r="D146" s="1"/>
  <c r="Z69" i="5" s="1"/>
  <c r="H74" i="14"/>
  <c r="H85" s="1"/>
  <c r="D86" s="1"/>
  <c r="D144" s="1"/>
  <c r="Z65" i="5" s="1"/>
  <c r="H89" i="14"/>
  <c r="H98" s="1"/>
  <c r="D99" s="1"/>
  <c r="D145" s="1"/>
  <c r="Z67" i="5" s="1"/>
  <c r="H114" i="14"/>
  <c r="H125" s="1"/>
  <c r="D126" s="1"/>
  <c r="D147" s="1"/>
  <c r="Z71" i="5" s="1"/>
  <c r="H129" i="14"/>
  <c r="H136" s="1"/>
  <c r="D137" s="1"/>
  <c r="D148" s="1"/>
  <c r="Z73" i="5" s="1"/>
  <c r="D16" i="13"/>
  <c r="H20"/>
  <c r="H34"/>
  <c r="H44" s="1"/>
  <c r="D45" s="1"/>
  <c r="D141" s="1"/>
  <c r="X57" i="3" s="1"/>
  <c r="F11" i="11" s="1"/>
  <c r="D69" i="13"/>
  <c r="H74"/>
  <c r="H85" s="1"/>
  <c r="D86" s="1"/>
  <c r="D144" s="1"/>
  <c r="X63" i="3" s="1"/>
  <c r="F17" i="11" s="1"/>
  <c r="H89" i="13"/>
  <c r="H98" s="1"/>
  <c r="D99" s="1"/>
  <c r="D145" s="1"/>
  <c r="X65" i="3" s="1"/>
  <c r="F19" i="11" s="1"/>
  <c r="H48" i="13"/>
  <c r="H57" s="1"/>
  <c r="D58" s="1"/>
  <c r="D142" s="1"/>
  <c r="X59" i="3" s="1"/>
  <c r="F13" i="11" s="1"/>
  <c r="H103" i="13"/>
  <c r="H110" s="1"/>
  <c r="D111" s="1"/>
  <c r="D146" s="1"/>
  <c r="X67" i="3" s="1"/>
  <c r="F21" i="11" s="1"/>
  <c r="H114" i="13"/>
  <c r="H125" s="1"/>
  <c r="D126" s="1"/>
  <c r="D147" s="1"/>
  <c r="X69" i="3" s="1"/>
  <c r="F23" i="11" s="1"/>
  <c r="H129" i="13"/>
  <c r="H136" s="1"/>
  <c r="D137" s="1"/>
  <c r="D148" s="1"/>
  <c r="X71" i="3" s="1"/>
  <c r="F25" i="11" s="1"/>
  <c r="H55" i="2"/>
  <c r="F35"/>
  <c r="F36"/>
  <c r="F37"/>
  <c r="F38"/>
  <c r="F39"/>
  <c r="F40"/>
  <c r="F41"/>
  <c r="F34"/>
  <c r="D35"/>
  <c r="D36"/>
  <c r="H36" s="1"/>
  <c r="D37"/>
  <c r="H37" s="1"/>
  <c r="D38"/>
  <c r="H38" s="1"/>
  <c r="D39"/>
  <c r="D40"/>
  <c r="H40" s="1"/>
  <c r="D41"/>
  <c r="H41" s="1"/>
  <c r="D34"/>
  <c r="F21"/>
  <c r="F22"/>
  <c r="F23"/>
  <c r="F24"/>
  <c r="F25"/>
  <c r="F26"/>
  <c r="F27"/>
  <c r="F20"/>
  <c r="D21"/>
  <c r="D22"/>
  <c r="H22" s="1"/>
  <c r="D23"/>
  <c r="H23" s="1"/>
  <c r="D24"/>
  <c r="H24" s="1"/>
  <c r="D25"/>
  <c r="D26"/>
  <c r="H26" s="1"/>
  <c r="D27"/>
  <c r="H27" s="1"/>
  <c r="D20"/>
  <c r="F6"/>
  <c r="F7"/>
  <c r="F8"/>
  <c r="F9"/>
  <c r="F10"/>
  <c r="F11"/>
  <c r="F12"/>
  <c r="F13"/>
  <c r="F5"/>
  <c r="D6"/>
  <c r="D7"/>
  <c r="D8"/>
  <c r="D9"/>
  <c r="D10"/>
  <c r="D11"/>
  <c r="D12"/>
  <c r="D13"/>
  <c r="D5"/>
  <c r="F75"/>
  <c r="F76"/>
  <c r="F77"/>
  <c r="F78"/>
  <c r="F79"/>
  <c r="F80"/>
  <c r="F81"/>
  <c r="F82"/>
  <c r="F83"/>
  <c r="F74"/>
  <c r="D75"/>
  <c r="D76"/>
  <c r="D77"/>
  <c r="D78"/>
  <c r="D79"/>
  <c r="D80"/>
  <c r="D81"/>
  <c r="D82"/>
  <c r="D83"/>
  <c r="D74"/>
  <c r="F62"/>
  <c r="F63"/>
  <c r="F64"/>
  <c r="F65"/>
  <c r="F66"/>
  <c r="F67"/>
  <c r="F61"/>
  <c r="D62"/>
  <c r="D63"/>
  <c r="D64"/>
  <c r="D65"/>
  <c r="D66"/>
  <c r="D67"/>
  <c r="D61"/>
  <c r="F49"/>
  <c r="F50"/>
  <c r="F51"/>
  <c r="F52"/>
  <c r="F53"/>
  <c r="F54"/>
  <c r="F48"/>
  <c r="D49"/>
  <c r="D50"/>
  <c r="D51"/>
  <c r="D52"/>
  <c r="D53"/>
  <c r="D54"/>
  <c r="D48"/>
  <c r="F130"/>
  <c r="F131"/>
  <c r="F132"/>
  <c r="F133"/>
  <c r="F129"/>
  <c r="D130"/>
  <c r="D131"/>
  <c r="D132"/>
  <c r="D133"/>
  <c r="D129"/>
  <c r="F115"/>
  <c r="F116"/>
  <c r="F117"/>
  <c r="F118"/>
  <c r="F119"/>
  <c r="F120"/>
  <c r="F121"/>
  <c r="F122"/>
  <c r="F114"/>
  <c r="D115"/>
  <c r="D116"/>
  <c r="D117"/>
  <c r="D118"/>
  <c r="D119"/>
  <c r="D120"/>
  <c r="D121"/>
  <c r="D122"/>
  <c r="D114"/>
  <c r="F103"/>
  <c r="F104"/>
  <c r="F105"/>
  <c r="F106"/>
  <c r="F107"/>
  <c r="F102"/>
  <c r="D103"/>
  <c r="D104"/>
  <c r="D105"/>
  <c r="D106"/>
  <c r="D107"/>
  <c r="D102"/>
  <c r="F90"/>
  <c r="F91"/>
  <c r="F92"/>
  <c r="F93"/>
  <c r="F94"/>
  <c r="F95"/>
  <c r="F89"/>
  <c r="D90"/>
  <c r="D91"/>
  <c r="D92"/>
  <c r="D93"/>
  <c r="D94"/>
  <c r="D95"/>
  <c r="D89"/>
  <c r="H35" l="1"/>
  <c r="H25"/>
  <c r="H39"/>
  <c r="H21"/>
  <c r="D70" i="16"/>
  <c r="D143" s="1"/>
  <c r="Z63" i="9" s="1"/>
  <c r="D70" i="13"/>
  <c r="D143" s="1"/>
  <c r="X61" i="3" s="1"/>
  <c r="F15" i="11" s="1"/>
  <c r="D70" i="15"/>
  <c r="D143" s="1"/>
  <c r="Z63" i="7" s="1"/>
  <c r="H30" i="13"/>
  <c r="D31" s="1"/>
  <c r="D140" s="1"/>
  <c r="X55" i="3" s="1"/>
  <c r="H16" i="13"/>
  <c r="D17" s="1"/>
  <c r="D139" s="1"/>
  <c r="X53" i="3" s="1"/>
  <c r="H80" i="2"/>
  <c r="D31" i="16"/>
  <c r="D140" s="1"/>
  <c r="Z57" i="9" s="1"/>
  <c r="F98" i="2"/>
  <c r="H83"/>
  <c r="H79"/>
  <c r="H75"/>
  <c r="H13"/>
  <c r="H9"/>
  <c r="H76"/>
  <c r="F57"/>
  <c r="H81"/>
  <c r="H77"/>
  <c r="H11"/>
  <c r="H7"/>
  <c r="H82"/>
  <c r="H78"/>
  <c r="Q73" i="5"/>
  <c r="Q73" i="9"/>
  <c r="Q73" i="7"/>
  <c r="Q71" i="9"/>
  <c r="Q71" i="7"/>
  <c r="Q71" i="5"/>
  <c r="Q69"/>
  <c r="Q69" i="9"/>
  <c r="Q69" i="7"/>
  <c r="Q67" i="9"/>
  <c r="Q67" i="7"/>
  <c r="Q67" i="5"/>
  <c r="Q65"/>
  <c r="Q65" i="9"/>
  <c r="Q65" i="7"/>
  <c r="Q61" i="5"/>
  <c r="Q61" i="9"/>
  <c r="Q61" i="7"/>
  <c r="Q59" i="9"/>
  <c r="Q59" i="7"/>
  <c r="Q59" i="5"/>
  <c r="D31" i="15"/>
  <c r="D140" s="1"/>
  <c r="Z57" i="7" s="1"/>
  <c r="D98" i="2"/>
  <c r="D57"/>
  <c r="H12"/>
  <c r="H10"/>
  <c r="H8"/>
  <c r="H6"/>
  <c r="AB83" i="12"/>
  <c r="AB73"/>
  <c r="AB66"/>
  <c r="AB58"/>
  <c r="AB48"/>
  <c r="AB33"/>
  <c r="AB15"/>
  <c r="AB5"/>
  <c r="Q57" i="5" l="1"/>
  <c r="F9" i="11"/>
  <c r="Q57" i="7"/>
  <c r="Q57" i="9"/>
  <c r="Q63"/>
  <c r="Q63" i="5"/>
  <c r="Q63" i="7"/>
  <c r="Q55" i="9"/>
  <c r="Q55" i="5"/>
  <c r="Q55" i="7"/>
  <c r="AB5" i="9"/>
  <c r="AB15"/>
  <c r="AB24"/>
  <c r="AB33"/>
  <c r="AB48"/>
  <c r="AB58"/>
  <c r="AB66"/>
  <c r="AB73"/>
  <c r="AB5" i="7" l="1"/>
  <c r="AB15"/>
  <c r="AB24"/>
  <c r="AB33"/>
  <c r="AB48"/>
  <c r="AB58"/>
  <c r="AB66"/>
  <c r="AB73"/>
  <c r="AB83"/>
  <c r="L15" i="11" l="1"/>
  <c r="L11"/>
  <c r="L25"/>
  <c r="L19"/>
  <c r="L7"/>
  <c r="L21"/>
  <c r="L23"/>
  <c r="L9"/>
  <c r="L17"/>
  <c r="L13"/>
  <c r="AB5" i="5"/>
  <c r="AB15"/>
  <c r="AB24"/>
  <c r="AB33"/>
  <c r="AB48"/>
  <c r="AB58"/>
  <c r="AB66"/>
  <c r="AB73"/>
  <c r="AB83"/>
  <c r="V63" i="9" l="1"/>
  <c r="V65"/>
  <c r="J25" i="11"/>
  <c r="J23"/>
  <c r="V63" i="7" l="1"/>
  <c r="J17" i="11"/>
  <c r="J15"/>
  <c r="V73" i="9"/>
  <c r="V71"/>
  <c r="J11" i="11"/>
  <c r="V59" i="9"/>
  <c r="J21" i="11"/>
  <c r="V69" i="9"/>
  <c r="V55"/>
  <c r="J19" i="11"/>
  <c r="V67" i="9"/>
  <c r="J9" i="11"/>
  <c r="V57" i="9"/>
  <c r="J13" i="11"/>
  <c r="V61" i="9"/>
  <c r="H11" i="11"/>
  <c r="H15"/>
  <c r="H91" i="2" l="1"/>
  <c r="H106"/>
  <c r="V59" i="7"/>
  <c r="H7" i="11"/>
  <c r="V55" i="7"/>
  <c r="H9" i="11"/>
  <c r="V57" i="7"/>
  <c r="H25" i="11"/>
  <c r="V73" i="7"/>
  <c r="H21" i="11"/>
  <c r="V69" i="7"/>
  <c r="H17" i="11"/>
  <c r="V65" i="7"/>
  <c r="H23" i="11"/>
  <c r="V71" i="7"/>
  <c r="H13" i="11"/>
  <c r="V61" i="7"/>
  <c r="H19" i="11"/>
  <c r="V67" i="7"/>
  <c r="H95" i="2"/>
  <c r="H102"/>
  <c r="H104"/>
  <c r="H93"/>
  <c r="H103"/>
  <c r="H92"/>
  <c r="H54"/>
  <c r="H52"/>
  <c r="H50"/>
  <c r="H67"/>
  <c r="H65"/>
  <c r="H63"/>
  <c r="H105"/>
  <c r="H90"/>
  <c r="H53"/>
  <c r="H51"/>
  <c r="H49"/>
  <c r="H61"/>
  <c r="H64"/>
  <c r="H62"/>
  <c r="H5"/>
  <c r="H66"/>
  <c r="H94"/>
  <c r="H107"/>
  <c r="H122"/>
  <c r="H120"/>
  <c r="H118"/>
  <c r="H116"/>
  <c r="H133"/>
  <c r="H131"/>
  <c r="H89"/>
  <c r="H114"/>
  <c r="H121"/>
  <c r="H119"/>
  <c r="H117"/>
  <c r="H115"/>
  <c r="H129"/>
  <c r="H132"/>
  <c r="H130"/>
  <c r="D30"/>
  <c r="H48"/>
  <c r="F30"/>
  <c r="H34"/>
  <c r="H74"/>
  <c r="H20"/>
  <c r="D85"/>
  <c r="F44"/>
  <c r="D44"/>
  <c r="D125"/>
  <c r="F125"/>
  <c r="D136"/>
  <c r="F136"/>
  <c r="D69"/>
  <c r="F69"/>
  <c r="F85"/>
  <c r="F16"/>
  <c r="D16"/>
  <c r="D110"/>
  <c r="F110"/>
  <c r="H69" l="1"/>
  <c r="D70" s="1"/>
  <c r="H57"/>
  <c r="D58" s="1"/>
  <c r="H98"/>
  <c r="D99" s="1"/>
  <c r="V73" i="5"/>
  <c r="V69"/>
  <c r="V63"/>
  <c r="V65"/>
  <c r="V61"/>
  <c r="V57"/>
  <c r="V55"/>
  <c r="V71"/>
  <c r="H16" i="2"/>
  <c r="D17" s="1"/>
  <c r="H136"/>
  <c r="D137" s="1"/>
  <c r="H125"/>
  <c r="D126" s="1"/>
  <c r="H44"/>
  <c r="D45" s="1"/>
  <c r="H110"/>
  <c r="D111" s="1"/>
  <c r="H85"/>
  <c r="D86" s="1"/>
  <c r="H30"/>
  <c r="D31" s="1"/>
  <c r="V67" i="5" l="1"/>
  <c r="D141" i="2"/>
  <c r="X57" i="12"/>
  <c r="D11" i="11" s="1"/>
  <c r="D144" i="2"/>
  <c r="X63" i="12"/>
  <c r="D17" i="11" s="1"/>
  <c r="D147" i="2"/>
  <c r="X69" i="12"/>
  <c r="D23" i="11" s="1"/>
  <c r="D148" i="2"/>
  <c r="X71" i="12"/>
  <c r="D25" i="11" s="1"/>
  <c r="D140" i="2"/>
  <c r="X55" i="12"/>
  <c r="D9" i="11" s="1"/>
  <c r="D143" i="2"/>
  <c r="X61" i="12"/>
  <c r="D15" i="11" s="1"/>
  <c r="D146" i="2"/>
  <c r="X67" i="12"/>
  <c r="D21" i="11" s="1"/>
  <c r="D142" i="2"/>
  <c r="X59" i="12"/>
  <c r="D13" i="11" s="1"/>
  <c r="D145" i="2"/>
  <c r="X65" i="12"/>
  <c r="D19" i="11" s="1"/>
  <c r="D139" i="2"/>
  <c r="X53" i="12"/>
  <c r="D7" i="11" s="1"/>
  <c r="V59" i="5"/>
  <c r="F7" i="11"/>
</calcChain>
</file>

<file path=xl/sharedStrings.xml><?xml version="1.0" encoding="utf-8"?>
<sst xmlns="http://schemas.openxmlformats.org/spreadsheetml/2006/main" count="2912" uniqueCount="268">
  <si>
    <t>A.01</t>
  </si>
  <si>
    <t>A.02</t>
  </si>
  <si>
    <t>A.03</t>
  </si>
  <si>
    <t>A.05</t>
  </si>
  <si>
    <t>There are clear ideas behind the design of the building</t>
  </si>
  <si>
    <t>A.04</t>
  </si>
  <si>
    <t>Character and Innovation</t>
  </si>
  <si>
    <t>The building appropriately expresses the values of the NHS</t>
  </si>
  <si>
    <t>Form and Materials</t>
  </si>
  <si>
    <t>B.01</t>
  </si>
  <si>
    <t>B.02</t>
  </si>
  <si>
    <t>B.03</t>
  </si>
  <si>
    <t>B.04</t>
  </si>
  <si>
    <t>B.05</t>
  </si>
  <si>
    <t>Entrances are obvious and logically positioned in relation to likely points of arrival on site</t>
  </si>
  <si>
    <t>Staff and Patient Environment</t>
  </si>
  <si>
    <t>C.01</t>
  </si>
  <si>
    <t>C.02</t>
  </si>
  <si>
    <t>C.03</t>
  </si>
  <si>
    <t>C.04</t>
  </si>
  <si>
    <t>C.05</t>
  </si>
  <si>
    <t>C.06</t>
  </si>
  <si>
    <t>C.07</t>
  </si>
  <si>
    <t>C.08</t>
  </si>
  <si>
    <t>There are high levels of both comfort and control of comfort</t>
  </si>
  <si>
    <t>The interior of the building is attractive in appearance</t>
  </si>
  <si>
    <t>There are good bath/ toilet and other facilities for patients</t>
  </si>
  <si>
    <t>Urban and Social Integration</t>
  </si>
  <si>
    <t>D.01</t>
  </si>
  <si>
    <t>D.02</t>
  </si>
  <si>
    <t>D.03</t>
  </si>
  <si>
    <t>D.04</t>
  </si>
  <si>
    <t>The height, volume and skyline of the building relate well to the surrounding environment</t>
  </si>
  <si>
    <t>Performance</t>
  </si>
  <si>
    <t>E.01</t>
  </si>
  <si>
    <t>E.02</t>
  </si>
  <si>
    <t>E.03</t>
  </si>
  <si>
    <t>E.04</t>
  </si>
  <si>
    <t>A.06</t>
  </si>
  <si>
    <t>A.07</t>
  </si>
  <si>
    <t>A.08</t>
  </si>
  <si>
    <t>B.06</t>
  </si>
  <si>
    <t>B.07</t>
  </si>
  <si>
    <t>B.08</t>
  </si>
  <si>
    <t>C.09</t>
  </si>
  <si>
    <t>D.05</t>
  </si>
  <si>
    <t>D.06</t>
  </si>
  <si>
    <t>D.07</t>
  </si>
  <si>
    <t>E.05</t>
  </si>
  <si>
    <t>E.06</t>
  </si>
  <si>
    <t>E.07</t>
  </si>
  <si>
    <t>Engineering</t>
  </si>
  <si>
    <t>F.02</t>
  </si>
  <si>
    <t>F.03</t>
  </si>
  <si>
    <t>F.04</t>
  </si>
  <si>
    <t>F.05</t>
  </si>
  <si>
    <t>F.06</t>
  </si>
  <si>
    <t>F.07</t>
  </si>
  <si>
    <t>F.08</t>
  </si>
  <si>
    <t>The engineering systems exploit any benefits from standardisation and prefabrication where relevant</t>
  </si>
  <si>
    <t>The engineering systems are energy efficient</t>
  </si>
  <si>
    <t>There are emergency backup systems that are designed to minimise disruption</t>
  </si>
  <si>
    <t>During construction disruption to essential services is minimised</t>
  </si>
  <si>
    <t>Construction</t>
  </si>
  <si>
    <t>G.01</t>
  </si>
  <si>
    <t>G.02</t>
  </si>
  <si>
    <t>G.03</t>
  </si>
  <si>
    <t>G.04</t>
  </si>
  <si>
    <t>G.05</t>
  </si>
  <si>
    <t>G.06</t>
  </si>
  <si>
    <t>G.07</t>
  </si>
  <si>
    <t>G.08</t>
  </si>
  <si>
    <t>If phased planning and construction are necessary the various stages are well organised</t>
  </si>
  <si>
    <t>Temporary construction work is minimised</t>
  </si>
  <si>
    <t>The impact of the building process on continuing healthcare provision is minimised</t>
  </si>
  <si>
    <t>The construction is robust</t>
  </si>
  <si>
    <t>Use</t>
  </si>
  <si>
    <t>H.01</t>
  </si>
  <si>
    <t>H.02</t>
  </si>
  <si>
    <t>H.03</t>
  </si>
  <si>
    <t>H.04</t>
  </si>
  <si>
    <t>H.05</t>
  </si>
  <si>
    <t>H.06</t>
  </si>
  <si>
    <t>H.07</t>
  </si>
  <si>
    <t>Access</t>
  </si>
  <si>
    <t>I.01</t>
  </si>
  <si>
    <t>I.02</t>
  </si>
  <si>
    <t>I.03</t>
  </si>
  <si>
    <t>I.04</t>
  </si>
  <si>
    <t>I.05</t>
  </si>
  <si>
    <t>I.06</t>
  </si>
  <si>
    <t>I.07</t>
  </si>
  <si>
    <t>I.08</t>
  </si>
  <si>
    <t>I.09</t>
  </si>
  <si>
    <t>Space</t>
  </si>
  <si>
    <t>J.01</t>
  </si>
  <si>
    <t>J.02</t>
  </si>
  <si>
    <t>J.03</t>
  </si>
  <si>
    <t>J.04</t>
  </si>
  <si>
    <t>J.05</t>
  </si>
  <si>
    <t>J.06</t>
  </si>
  <si>
    <t>The prime functional requirements of the brief are satisfied</t>
  </si>
  <si>
    <t>The design facilitates the care model of the trust</t>
  </si>
  <si>
    <t>Overall the building is capable of handling the projected throughput</t>
  </si>
  <si>
    <t>Work flows and logistics are arranged optimally</t>
  </si>
  <si>
    <t>The building is sufficiently adaptable to respond to change and to enable expansion</t>
  </si>
  <si>
    <t>Where possible spaces are standardised and flexible in use patterns</t>
  </si>
  <si>
    <t>There is good access from available public transport including any on- site roads</t>
  </si>
  <si>
    <t>The approach and access for ambulances is appropriately provided</t>
  </si>
  <si>
    <t>Outdoor spaces are provided with appropriate and safe lighting indicating paths, ramps and steps</t>
  </si>
  <si>
    <t>Pedestrian access is obvious, pleasant and suitable for wheelchair/ disabled/ impaired sight patients</t>
  </si>
  <si>
    <t>The design achieves appropriate space standards</t>
  </si>
  <si>
    <t>The ratio of usable space to total area is good</t>
  </si>
  <si>
    <t>The circulation distances travelled by staff, patients and visitors is minimised by the layout</t>
  </si>
  <si>
    <t>Any necessary isolation and segregation of spaces is achieved</t>
  </si>
  <si>
    <t>There is adequate storage space</t>
  </si>
  <si>
    <t>Weight</t>
  </si>
  <si>
    <t>There are good facilities for staff with convenient places to work and relax without being on demand</t>
  </si>
  <si>
    <t>Weighting</t>
  </si>
  <si>
    <t>Notes</t>
  </si>
  <si>
    <t>Ref</t>
  </si>
  <si>
    <t>Note</t>
  </si>
  <si>
    <t>NDAP: National Design Assessment Process: AEDET Scoring - OBC Stage</t>
  </si>
  <si>
    <t>YES</t>
  </si>
  <si>
    <t>NO</t>
  </si>
  <si>
    <t>F.01</t>
  </si>
  <si>
    <t>The engineering systems are well designed, flexible and efficient in use</t>
  </si>
  <si>
    <t>Virtually Total Agreement (6)</t>
  </si>
  <si>
    <t>Strong Agreement (5)</t>
  </si>
  <si>
    <t>Fair Agreement (4)</t>
  </si>
  <si>
    <t>Little Agreement (3)</t>
  </si>
  <si>
    <t>Hardly Any Agreement (2)</t>
  </si>
  <si>
    <t>Virtually No Agreement (1)</t>
  </si>
  <si>
    <t>Scoring</t>
  </si>
  <si>
    <t>Score</t>
  </si>
  <si>
    <t>Total</t>
  </si>
  <si>
    <t>Normal = Desirable (1)</t>
  </si>
  <si>
    <t>Zero = Not Applicable (0)</t>
  </si>
  <si>
    <t>Guidance  for Initial Agreement Stage</t>
  </si>
  <si>
    <t>Boards may add project specific criteria. A note must be provided stating the reason for this.</t>
  </si>
  <si>
    <t>There is adequate parking for visitors/ staff cars/ disabled people</t>
  </si>
  <si>
    <t>Goods and waste disposal vehicle circulation is good and segregated from public/ staff access</t>
  </si>
  <si>
    <t>Functionality</t>
  </si>
  <si>
    <t>Build Quality</t>
  </si>
  <si>
    <t>A.09</t>
  </si>
  <si>
    <t>F.09</t>
  </si>
  <si>
    <t>Impact</t>
  </si>
  <si>
    <t>Construction allows easy access to engineering systems for maintenance, replacement &amp; expansion</t>
  </si>
  <si>
    <t>The design facilitates both security and supervision</t>
  </si>
  <si>
    <t>The design facilitates health promotion for staff, patients and local community</t>
  </si>
  <si>
    <t>The design has a clear strategy to respond to chanaging needs and functions</t>
  </si>
  <si>
    <t>Active travel is encouraged and connections to local green routes and spaces enhanced</t>
  </si>
  <si>
    <t>Car parks do not visually dominate entrances and green routes</t>
  </si>
  <si>
    <t>The design maximises opportunities for space to encourage informal social interaction &amp; wellbeing</t>
  </si>
  <si>
    <t>The grounds provided spaces for informal/ formal therapeuatic health activities</t>
  </si>
  <si>
    <t>The relationships between internal spaces and the outdoor environment work well</t>
  </si>
  <si>
    <t>The building and grounds have appropriately durable finishes</t>
  </si>
  <si>
    <t>The building and grounds are easy to clean</t>
  </si>
  <si>
    <t>The building and grounds are easy to operate</t>
  </si>
  <si>
    <t>The building and grounds will weather and age well</t>
  </si>
  <si>
    <t>Access to daylight, views of nature and outdoor space are well placed and robustly detailed</t>
  </si>
  <si>
    <t>The design maximises the opportunities for sustainability e.g. waste reduction and biodiversity</t>
  </si>
  <si>
    <t>The design mnimises maintenance and simplifies this where it will be required</t>
  </si>
  <si>
    <t>During maintenance disruption to essential services is minimised</t>
  </si>
  <si>
    <t>The design layout contributes to efficient zoning and energy use reduction</t>
  </si>
  <si>
    <t>The building and grounds can be readily maintained</t>
  </si>
  <si>
    <t>The construction exploits opportunities from standardisation and prefabrication where relevant</t>
  </si>
  <si>
    <t>The construction maximises the opportunities for sustainability e.g. waste and traffic reduction</t>
  </si>
  <si>
    <t>The construction contributes to being a good neighbour</t>
  </si>
  <si>
    <t>The building and grounds are interesting in look at and create interesting places for people to be in</t>
  </si>
  <si>
    <t>The building, grounds and arts design contribute to the local setting</t>
  </si>
  <si>
    <t>The project is likely to influence future designs</t>
  </si>
  <si>
    <t>The design provides a clear strategy for future adaptation and expansion</t>
  </si>
  <si>
    <t>The building, grounds and arts design contribute to well being and a sustainable therapeutic strategy</t>
  </si>
  <si>
    <t>The design has a human scale and feels welcoming</t>
  </si>
  <si>
    <t>The design contributes to local microclimate, maximising sunlight and shelter from prevailing winds</t>
  </si>
  <si>
    <t>The external colours and textures seem appropriate and attractive for the local setting</t>
  </si>
  <si>
    <t>The external materials and detailing appear to be of high quality and are maintainable</t>
  </si>
  <si>
    <t>The design reflects the dignity of patients and allows for appropriate levels of privacy</t>
  </si>
  <si>
    <t>The design maximises the opportunities for views of green natural landscape or elements</t>
  </si>
  <si>
    <t>The design maximises the opportunities for access to usable outdoor space</t>
  </si>
  <si>
    <t>The building is clearly understandable and wayfinding is intuitive</t>
  </si>
  <si>
    <t>There are good opportunities for staff, patients, visitors to use outdoors to recuperate/ relax</t>
  </si>
  <si>
    <t>The design contributes positively to its locality</t>
  </si>
  <si>
    <t>The building and grounds design lift the spirits and raise aspirations</t>
  </si>
  <si>
    <t>The design contributes to being a good neighbour and is sensitive to neighbours and passers- by</t>
  </si>
  <si>
    <t>There is a clear vision behind the design, its setting and outdoor spaces</t>
  </si>
  <si>
    <t>The building and grounds maximise the site oppotunities and create a sense of place</t>
  </si>
  <si>
    <t>Overall the design is capable of handling the projected throughput</t>
  </si>
  <si>
    <t>The design facilitates the care model</t>
  </si>
  <si>
    <t>F.10</t>
  </si>
  <si>
    <t>Infection control risks for options, design and construction recorded/ minimised using HAI Scribe</t>
  </si>
  <si>
    <t>The design maximises the opportunities for daylight/ views of green natural landscape or elements</t>
  </si>
  <si>
    <t>High = High Priority to the Project (2)</t>
  </si>
  <si>
    <t>Unable to Score (0)</t>
  </si>
  <si>
    <t>Target</t>
  </si>
  <si>
    <t>Progress</t>
  </si>
  <si>
    <t>OBC</t>
  </si>
  <si>
    <t>FBC</t>
  </si>
  <si>
    <t>POE</t>
  </si>
  <si>
    <t>Category</t>
  </si>
  <si>
    <t>Access to daylight, views of nature and outdoor space are robustly detailed</t>
  </si>
  <si>
    <t>During maintenance disruption to essential healthcare services is minimised</t>
  </si>
  <si>
    <t>There are clear ideas behind the design of the building and grounds</t>
  </si>
  <si>
    <t>The design appropriately expresses the values of the NHS</t>
  </si>
  <si>
    <t>Entrances are obvious and logical in relation to likely points of arrival on site</t>
  </si>
  <si>
    <t>The design is clearly understandable and wayfinding is intuitive</t>
  </si>
  <si>
    <t>The building and grounds are interesting to look at and move around in</t>
  </si>
  <si>
    <t>Prev</t>
  </si>
  <si>
    <t>Curr</t>
  </si>
  <si>
    <t>AEDET Refresh Benchmark Summary</t>
  </si>
  <si>
    <t>AEDET Refresh Target Summary</t>
  </si>
  <si>
    <t>Benchmark</t>
  </si>
  <si>
    <t>Guidance  for Outline Business Case Stage</t>
  </si>
  <si>
    <t>Guidance  for Full Business Case Stage</t>
  </si>
  <si>
    <t>Guidance  for Post Occupation Evaluation Stage</t>
  </si>
  <si>
    <t xml:space="preserve">Ref </t>
  </si>
  <si>
    <t>Actions</t>
  </si>
  <si>
    <t>by date</t>
  </si>
  <si>
    <t>Owner</t>
  </si>
  <si>
    <t>Completed</t>
  </si>
  <si>
    <t>The design minimises maintenance and simplifies this where it will be required</t>
  </si>
  <si>
    <t>The design maximises the site opportunities and enhances a sense of place</t>
  </si>
  <si>
    <t>The grounds provided spaces for informal/ formal therapeutic health activities</t>
  </si>
  <si>
    <t>Service vehicle circulation is well considered and does not inappropriately impact on users and staff</t>
  </si>
  <si>
    <t>Outdoor spaces wherever appropriate are usable, with safe lighting indicating paths, ramps, steps etc.</t>
  </si>
  <si>
    <t>The benchmarks in the Design Statement in relation to building USE are met</t>
  </si>
  <si>
    <t>The benchmarks in the Design Statement in relation to building ACCESS are met</t>
  </si>
  <si>
    <t>The benchmarks in the Design Statement in relation to building SPACE are met</t>
  </si>
  <si>
    <t>The benchmarks in the Design Statement in relation to CHARACTER &amp; INNOVATION are met</t>
  </si>
  <si>
    <t>The benchmarks in the Design Statement in relation to PERFORMANCE are met</t>
  </si>
  <si>
    <t>The benchmarks in the Design Statement in relation to STAFF &amp; PATIENT ENVIRONMENTare met</t>
  </si>
  <si>
    <t>The benchmarks in the Design Statement in relation to INTEGRATION are met</t>
  </si>
  <si>
    <t>AEDET Refresh OBC Summary</t>
  </si>
  <si>
    <t>AEDET Refresh FBC Summary</t>
  </si>
  <si>
    <t>AEDET Refresh POE Summary</t>
  </si>
  <si>
    <t>The benchmarks in the Design Statement in relation to FORM &amp; MATERIALS are met</t>
  </si>
  <si>
    <t xml:space="preserve">AEDET POE to be set approx 1-2 years after occupation and must be submitted for NDAP Post Project Evaluation </t>
  </si>
  <si>
    <t xml:space="preserve"> The OBC and FBC Stage AEDET reviews will be monitored against IA Stage. Boards will require to provide</t>
  </si>
  <si>
    <t>an explanation of the reason for deviation from the IA Target</t>
  </si>
  <si>
    <t>The note section to be completed to provide further briefing information</t>
  </si>
  <si>
    <t>If any of the criteria is weighted as zero (not applicable) a note should state the reason for this</t>
  </si>
  <si>
    <t>Key actions arising from AEDET discussions to be recorded</t>
  </si>
  <si>
    <t>AEDET FBC to be recorded near end of FBC (or SBC) Stage and must be submitted for NDAP</t>
  </si>
  <si>
    <t>AEDET OBC to be recorded near end of OBC Stage and must be submitted for NDAP</t>
  </si>
  <si>
    <t>AEDET Target (&amp; Benchmark) to be set at IA Stage and must be submitted for NDAP as ANNEX 1 to the Design Statement</t>
  </si>
  <si>
    <t>A.10</t>
  </si>
  <si>
    <t xml:space="preserve">B.09 </t>
  </si>
  <si>
    <t>D.08</t>
  </si>
  <si>
    <t>I.10</t>
  </si>
  <si>
    <t xml:space="preserve">J.06 </t>
  </si>
  <si>
    <t>B.09</t>
  </si>
  <si>
    <t>NDAP: National Design Assessment Process: AEDET Scoring - Benchmark Stage</t>
  </si>
  <si>
    <t>NDAP: National Design Assessment Process: AEDET Scoring - IA Stage</t>
  </si>
  <si>
    <t>NDAP: National Design Assessment Process: AEDET Scoring - FBC Stage</t>
  </si>
  <si>
    <t>NDAP: National Design Assessment Process: AEDET Scoring - POE Stage</t>
  </si>
  <si>
    <r>
      <t>AEDET Refresh</t>
    </r>
    <r>
      <rPr>
        <sz val="11"/>
        <color theme="1"/>
        <rFont val="Calibri"/>
        <family val="2"/>
        <scheme val="minor"/>
      </rPr>
      <t xml:space="preserve"> v1.1 Feb 2016</t>
    </r>
  </si>
  <si>
    <t>Summary</t>
  </si>
  <si>
    <t>The design is sufficiently flexible to respond to clinical /service change and to enable expansion</t>
  </si>
  <si>
    <t>The design is sufficiently adaptatable to external changes e.g. Climate, Technology</t>
  </si>
  <si>
    <t>The design facilitates health promotion and equality for staff, patients and local community</t>
  </si>
  <si>
    <t>The  facility contributes positively to its locality</t>
  </si>
  <si>
    <t>The hard and soft landscape contribute positively to the locality</t>
  </si>
  <si>
    <t>The overall design contributes positively to neighbourhood and is sensitive to passers-by</t>
  </si>
  <si>
    <t>Project Name</t>
  </si>
  <si>
    <t>The building and grounds are easy to clean and maintain</t>
  </si>
  <si>
    <t>The building and grounds have appropriately durable finishes and components</t>
  </si>
  <si>
    <t>Car parking and drop-off should not visually dominate entrances or green routes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</si>
</sst>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mmm\-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B0EEE4"/>
        <bgColor indexed="64"/>
      </patternFill>
    </fill>
    <fill>
      <patternFill patternType="solid">
        <fgColor rgb="FF64DECA"/>
        <bgColor indexed="64"/>
      </patternFill>
    </fill>
    <fill>
      <patternFill patternType="solid">
        <fgColor rgb="FF24A892"/>
        <bgColor indexed="64"/>
      </patternFill>
    </fill>
    <fill>
      <patternFill patternType="solid">
        <fgColor rgb="FF964BA3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0" xfId="0" applyFont="1"/>
    <xf numFmtId="0" fontId="2" fillId="6" borderId="0" xfId="0" applyFont="1" applyFill="1" applyBorder="1"/>
    <xf numFmtId="0" fontId="6" fillId="0" borderId="0" xfId="0" applyFont="1"/>
    <xf numFmtId="0" fontId="2" fillId="0" borderId="0" xfId="0" applyFont="1" applyBorder="1"/>
    <xf numFmtId="0" fontId="8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7" borderId="1" xfId="0" applyFont="1" applyFill="1" applyBorder="1"/>
    <xf numFmtId="0" fontId="6" fillId="5" borderId="1" xfId="0" applyFont="1" applyFill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1" fillId="8" borderId="0" xfId="0" applyFont="1" applyFill="1"/>
    <xf numFmtId="0" fontId="4" fillId="0" borderId="0" xfId="0" applyFont="1" applyBorder="1"/>
    <xf numFmtId="0" fontId="4" fillId="0" borderId="0" xfId="0" applyFont="1" applyFill="1" applyBorder="1"/>
    <xf numFmtId="0" fontId="10" fillId="0" borderId="0" xfId="0" applyFont="1"/>
    <xf numFmtId="164" fontId="3" fillId="0" borderId="0" xfId="0" applyNumberFormat="1" applyFont="1" applyFill="1" applyBorder="1" applyAlignment="1">
      <alignment horizontal="center"/>
    </xf>
    <xf numFmtId="0" fontId="6" fillId="10" borderId="3" xfId="0" applyFont="1" applyFill="1" applyBorder="1"/>
    <xf numFmtId="0" fontId="6" fillId="9" borderId="3" xfId="0" applyFont="1" applyFill="1" applyBorder="1"/>
    <xf numFmtId="0" fontId="6" fillId="3" borderId="3" xfId="0" applyFont="1" applyFill="1" applyBorder="1"/>
    <xf numFmtId="0" fontId="6" fillId="11" borderId="3" xfId="0" applyFont="1" applyFill="1" applyBorder="1"/>
    <xf numFmtId="0" fontId="6" fillId="13" borderId="3" xfId="0" applyFont="1" applyFill="1" applyBorder="1"/>
    <xf numFmtId="0" fontId="6" fillId="12" borderId="3" xfId="0" applyFont="1" applyFill="1" applyBorder="1"/>
    <xf numFmtId="0" fontId="6" fillId="0" borderId="4" xfId="0" applyFont="1" applyFill="1" applyBorder="1"/>
    <xf numFmtId="0" fontId="6" fillId="5" borderId="3" xfId="0" applyFont="1" applyFill="1" applyBorder="1"/>
    <xf numFmtId="0" fontId="6" fillId="5" borderId="4" xfId="0" applyFont="1" applyFill="1" applyBorder="1"/>
    <xf numFmtId="0" fontId="11" fillId="5" borderId="2" xfId="0" applyFont="1" applyFill="1" applyBorder="1"/>
    <xf numFmtId="0" fontId="11" fillId="0" borderId="2" xfId="0" applyFont="1" applyFill="1" applyBorder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15" borderId="0" xfId="0" applyFont="1" applyFill="1"/>
    <xf numFmtId="0" fontId="3" fillId="16" borderId="0" xfId="0" applyFont="1" applyFill="1"/>
    <xf numFmtId="0" fontId="3" fillId="17" borderId="0" xfId="0" applyFont="1" applyFill="1"/>
    <xf numFmtId="0" fontId="3" fillId="18" borderId="0" xfId="0" applyFont="1" applyFill="1"/>
    <xf numFmtId="0" fontId="3" fillId="19" borderId="0" xfId="0" applyFont="1" applyFill="1"/>
    <xf numFmtId="0" fontId="12" fillId="1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15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/>
    </xf>
    <xf numFmtId="0" fontId="3" fillId="18" borderId="0" xfId="0" applyFont="1" applyFill="1" applyAlignment="1">
      <alignment vertical="center"/>
    </xf>
    <xf numFmtId="0" fontId="3" fillId="19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0" borderId="0" xfId="0" applyFont="1" applyFill="1"/>
    <xf numFmtId="0" fontId="3" fillId="21" borderId="0" xfId="0" applyFont="1" applyFill="1"/>
    <xf numFmtId="0" fontId="3" fillId="22" borderId="0" xfId="0" applyFont="1" applyFill="1"/>
    <xf numFmtId="0" fontId="3" fillId="23" borderId="0" xfId="0" applyFont="1" applyFill="1"/>
    <xf numFmtId="0" fontId="3" fillId="24" borderId="0" xfId="0" applyFont="1" applyFill="1"/>
    <xf numFmtId="0" fontId="3" fillId="20" borderId="0" xfId="0" applyFont="1" applyFill="1" applyAlignment="1">
      <alignment vertical="center"/>
    </xf>
    <xf numFmtId="0" fontId="3" fillId="21" borderId="0" xfId="0" applyFont="1" applyFill="1" applyAlignment="1">
      <alignment vertical="center"/>
    </xf>
    <xf numFmtId="0" fontId="3" fillId="22" borderId="0" xfId="0" applyFont="1" applyFill="1" applyAlignment="1">
      <alignment vertical="center"/>
    </xf>
    <xf numFmtId="0" fontId="3" fillId="23" borderId="0" xfId="0" applyFont="1" applyFill="1" applyAlignment="1">
      <alignment vertical="center"/>
    </xf>
    <xf numFmtId="0" fontId="3" fillId="24" borderId="0" xfId="0" applyFont="1" applyFill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3" fillId="15" borderId="0" xfId="0" applyNumberFormat="1" applyFont="1" applyFill="1" applyBorder="1" applyAlignment="1">
      <alignment horizontal="center" vertical="center"/>
    </xf>
    <xf numFmtId="164" fontId="3" fillId="16" borderId="0" xfId="0" applyNumberFormat="1" applyFont="1" applyFill="1" applyBorder="1" applyAlignment="1">
      <alignment horizontal="center" vertical="center"/>
    </xf>
    <xf numFmtId="164" fontId="3" fillId="17" borderId="0" xfId="0" applyNumberFormat="1" applyFont="1" applyFill="1" applyBorder="1" applyAlignment="1">
      <alignment horizontal="center" vertical="center"/>
    </xf>
    <xf numFmtId="164" fontId="3" fillId="18" borderId="0" xfId="0" applyNumberFormat="1" applyFont="1" applyFill="1" applyBorder="1" applyAlignment="1">
      <alignment horizontal="center" vertical="center"/>
    </xf>
    <xf numFmtId="164" fontId="3" fillId="19" borderId="0" xfId="0" applyNumberFormat="1" applyFont="1" applyFill="1" applyBorder="1" applyAlignment="1">
      <alignment horizontal="center" vertical="center"/>
    </xf>
    <xf numFmtId="164" fontId="3" fillId="20" borderId="0" xfId="0" applyNumberFormat="1" applyFont="1" applyFill="1" applyAlignment="1">
      <alignment horizontal="center" vertical="center"/>
    </xf>
    <xf numFmtId="164" fontId="3" fillId="21" borderId="0" xfId="0" applyNumberFormat="1" applyFont="1" applyFill="1" applyAlignment="1">
      <alignment horizontal="center" vertical="center"/>
    </xf>
    <xf numFmtId="164" fontId="3" fillId="22" borderId="0" xfId="0" applyNumberFormat="1" applyFont="1" applyFill="1" applyAlignment="1">
      <alignment horizontal="center" vertical="center"/>
    </xf>
    <xf numFmtId="164" fontId="3" fillId="23" borderId="0" xfId="0" applyNumberFormat="1" applyFont="1" applyFill="1" applyAlignment="1">
      <alignment horizontal="center" vertical="center"/>
    </xf>
    <xf numFmtId="164" fontId="3" fillId="24" borderId="0" xfId="0" applyNumberFormat="1" applyFont="1" applyFill="1" applyAlignment="1">
      <alignment horizontal="center" vertical="center"/>
    </xf>
    <xf numFmtId="164" fontId="3" fillId="15" borderId="0" xfId="0" applyNumberFormat="1" applyFont="1" applyFill="1" applyAlignment="1">
      <alignment horizontal="center" vertical="center"/>
    </xf>
    <xf numFmtId="164" fontId="3" fillId="16" borderId="0" xfId="0" applyNumberFormat="1" applyFont="1" applyFill="1" applyAlignment="1">
      <alignment horizontal="center" vertical="center"/>
    </xf>
    <xf numFmtId="164" fontId="3" fillId="17" borderId="0" xfId="0" applyNumberFormat="1" applyFont="1" applyFill="1" applyAlignment="1">
      <alignment horizontal="center" vertical="center"/>
    </xf>
    <xf numFmtId="164" fontId="3" fillId="18" borderId="0" xfId="0" applyNumberFormat="1" applyFont="1" applyFill="1" applyAlignment="1">
      <alignment horizontal="center" vertical="center"/>
    </xf>
    <xf numFmtId="164" fontId="3" fillId="19" borderId="0" xfId="0" applyNumberFormat="1" applyFont="1" applyFill="1" applyAlignment="1">
      <alignment horizontal="center" vertical="center"/>
    </xf>
    <xf numFmtId="0" fontId="12" fillId="14" borderId="0" xfId="0" applyFont="1" applyFill="1" applyAlignment="1">
      <alignment horizontal="center"/>
    </xf>
    <xf numFmtId="0" fontId="12" fillId="14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6" fillId="0" borderId="0" xfId="0" applyFont="1" applyBorder="1"/>
    <xf numFmtId="0" fontId="10" fillId="0" borderId="0" xfId="0" applyFont="1" applyFill="1" applyBorder="1"/>
    <xf numFmtId="0" fontId="3" fillId="20" borderId="1" xfId="0" applyFont="1" applyFill="1" applyBorder="1"/>
    <xf numFmtId="0" fontId="3" fillId="21" borderId="1" xfId="0" applyFont="1" applyFill="1" applyBorder="1"/>
    <xf numFmtId="0" fontId="3" fillId="22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3" fillId="17" borderId="1" xfId="0" applyFont="1" applyFill="1" applyBorder="1"/>
    <xf numFmtId="0" fontId="3" fillId="18" borderId="1" xfId="0" applyFont="1" applyFill="1" applyBorder="1"/>
    <xf numFmtId="0" fontId="3" fillId="19" borderId="1" xfId="0" applyFont="1" applyFill="1" applyBorder="1"/>
    <xf numFmtId="0" fontId="3" fillId="23" borderId="1" xfId="0" applyFont="1" applyFill="1" applyBorder="1"/>
    <xf numFmtId="0" fontId="3" fillId="24" borderId="1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14" borderId="0" xfId="0" applyFont="1" applyFill="1" applyBorder="1" applyAlignment="1">
      <alignment horizontal="left" vertical="center"/>
    </xf>
    <xf numFmtId="0" fontId="12" fillId="14" borderId="8" xfId="0" applyFont="1" applyFill="1" applyBorder="1" applyAlignment="1">
      <alignment horizontal="left" vertical="center"/>
    </xf>
    <xf numFmtId="0" fontId="12" fillId="14" borderId="5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8" xfId="0" applyBorder="1"/>
  </cellXfs>
  <cellStyles count="1">
    <cellStyle name="Normal" xfId="0" builtinId="0"/>
  </cellStyles>
  <dxfs count="110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lor rgb="FF60497B"/>
      </font>
      <fill>
        <patternFill>
          <bgColor rgb="FF60497B"/>
        </patternFill>
      </fill>
    </dxf>
    <dxf>
      <font>
        <color rgb="FF964BA3"/>
      </font>
      <fill>
        <patternFill>
          <bgColor rgb="FF964BA3"/>
        </patternFill>
      </fill>
    </dxf>
    <dxf>
      <font>
        <color rgb="FFB2A1C7"/>
      </font>
      <fill>
        <patternFill>
          <bgColor rgb="FFB2A1C7"/>
        </patternFill>
      </fill>
    </dxf>
    <dxf>
      <font>
        <color rgb="FFCCC0DA"/>
      </font>
      <fill>
        <patternFill>
          <bgColor rgb="FFCCC0DA"/>
        </patternFill>
      </fill>
    </dxf>
    <dxf>
      <font>
        <color rgb="FF17375D"/>
      </font>
      <fill>
        <patternFill>
          <bgColor rgb="FF17375D"/>
        </patternFill>
      </fill>
    </dxf>
    <dxf>
      <font>
        <color rgb="FF538ED5"/>
      </font>
      <fill>
        <patternFill>
          <bgColor rgb="FF538ED5"/>
        </patternFill>
      </fill>
    </dxf>
    <dxf>
      <font>
        <color rgb="FF8DB4E3"/>
      </font>
      <fill>
        <patternFill>
          <bgColor rgb="FF8DB4E3"/>
        </patternFill>
      </fill>
    </dxf>
    <dxf>
      <font>
        <color rgb="FF24A892"/>
      </font>
      <fill>
        <patternFill>
          <bgColor rgb="FF24A892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rgb="FFB0EEE4"/>
      </font>
      <fill>
        <patternFill>
          <bgColor rgb="FFB0EEE4"/>
        </patternFill>
      </fill>
    </dxf>
    <dxf>
      <font>
        <b/>
        <i val="0"/>
        <strike val="0"/>
        <color theme="0"/>
      </font>
      <fill>
        <patternFill>
          <bgColor theme="1" tint="0.499984740745262"/>
        </patternFill>
      </fill>
    </dxf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lor rgb="FF60497B"/>
      </font>
      <fill>
        <patternFill>
          <bgColor rgb="FF60497B"/>
        </patternFill>
      </fill>
    </dxf>
    <dxf>
      <font>
        <color rgb="FF964BA3"/>
      </font>
      <fill>
        <patternFill>
          <bgColor rgb="FF964BA3"/>
        </patternFill>
      </fill>
    </dxf>
    <dxf>
      <font>
        <color rgb="FFB2A1C7"/>
      </font>
      <fill>
        <patternFill>
          <bgColor rgb="FFB2A1C7"/>
        </patternFill>
      </fill>
    </dxf>
    <dxf>
      <font>
        <color rgb="FFCCC0DA"/>
      </font>
      <fill>
        <patternFill>
          <bgColor rgb="FFCCC0DA"/>
        </patternFill>
      </fill>
    </dxf>
    <dxf>
      <font>
        <color rgb="FF17375D"/>
      </font>
      <fill>
        <patternFill>
          <bgColor rgb="FF17375D"/>
        </patternFill>
      </fill>
    </dxf>
    <dxf>
      <font>
        <color rgb="FF538ED5"/>
      </font>
      <fill>
        <patternFill>
          <bgColor rgb="FF538ED5"/>
        </patternFill>
      </fill>
    </dxf>
    <dxf>
      <font>
        <color rgb="FF8DB4E3"/>
      </font>
      <fill>
        <patternFill>
          <bgColor rgb="FF8DB4E3"/>
        </patternFill>
      </fill>
    </dxf>
    <dxf>
      <font>
        <color rgb="FF24A892"/>
      </font>
      <fill>
        <patternFill>
          <bgColor rgb="FF24A892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rgb="FFB0EEE4"/>
      </font>
      <fill>
        <patternFill>
          <bgColor rgb="FFB0EEE4"/>
        </patternFill>
      </fill>
    </dxf>
    <dxf>
      <font>
        <b/>
        <i val="0"/>
        <strike val="0"/>
        <color theme="0"/>
      </font>
      <fill>
        <patternFill>
          <bgColor theme="1" tint="0.499984740745262"/>
        </patternFill>
      </fill>
    </dxf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lor rgb="FF60497B"/>
      </font>
      <fill>
        <patternFill>
          <bgColor rgb="FF60497B"/>
        </patternFill>
      </fill>
    </dxf>
    <dxf>
      <font>
        <color rgb="FF964BA3"/>
      </font>
      <fill>
        <patternFill>
          <bgColor rgb="FF964BA3"/>
        </patternFill>
      </fill>
    </dxf>
    <dxf>
      <font>
        <color rgb="FFB2A1C7"/>
      </font>
      <fill>
        <patternFill>
          <bgColor rgb="FFB2A1C7"/>
        </patternFill>
      </fill>
    </dxf>
    <dxf>
      <font>
        <color rgb="FFCCC0DA"/>
      </font>
      <fill>
        <patternFill>
          <bgColor rgb="FFCCC0DA"/>
        </patternFill>
      </fill>
    </dxf>
    <dxf>
      <font>
        <color rgb="FF17375D"/>
      </font>
      <fill>
        <patternFill>
          <bgColor rgb="FF17375D"/>
        </patternFill>
      </fill>
    </dxf>
    <dxf>
      <font>
        <color rgb="FF538ED5"/>
      </font>
      <fill>
        <patternFill>
          <bgColor rgb="FF538ED5"/>
        </patternFill>
      </fill>
    </dxf>
    <dxf>
      <font>
        <color rgb="FF8DB4E3"/>
      </font>
      <fill>
        <patternFill>
          <bgColor rgb="FF8DB4E3"/>
        </patternFill>
      </fill>
    </dxf>
    <dxf>
      <font>
        <color rgb="FF24A892"/>
      </font>
      <fill>
        <patternFill>
          <bgColor rgb="FF24A892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rgb="FFB0EEE4"/>
      </font>
      <fill>
        <patternFill>
          <bgColor rgb="FFB0EEE4"/>
        </patternFill>
      </fill>
    </dxf>
    <dxf>
      <font>
        <b/>
        <i val="0"/>
        <strike val="0"/>
        <color theme="0"/>
      </font>
      <fill>
        <patternFill>
          <bgColor theme="1" tint="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60497B"/>
      </font>
      <fill>
        <patternFill>
          <bgColor rgb="FF60497B"/>
        </patternFill>
      </fill>
    </dxf>
    <dxf>
      <font>
        <color rgb="FF964BA3"/>
      </font>
      <fill>
        <patternFill>
          <bgColor rgb="FF964BA3"/>
        </patternFill>
      </fill>
    </dxf>
    <dxf>
      <font>
        <color rgb="FFB2A1C7"/>
      </font>
      <fill>
        <patternFill>
          <bgColor rgb="FFB2A1C7"/>
        </patternFill>
      </fill>
    </dxf>
    <dxf>
      <font>
        <color rgb="FFCCC0DA"/>
      </font>
      <fill>
        <patternFill>
          <bgColor rgb="FFCCC0DA"/>
        </patternFill>
      </fill>
    </dxf>
    <dxf>
      <font>
        <color rgb="FF17375D"/>
      </font>
      <fill>
        <patternFill>
          <bgColor rgb="FF17375D"/>
        </patternFill>
      </fill>
    </dxf>
    <dxf>
      <font>
        <color rgb="FF538ED5"/>
      </font>
      <fill>
        <patternFill>
          <bgColor rgb="FF538ED5"/>
        </patternFill>
      </fill>
    </dxf>
    <dxf>
      <font>
        <color rgb="FF8DB4E3"/>
      </font>
      <fill>
        <patternFill>
          <bgColor rgb="FF8DB4E3"/>
        </patternFill>
      </fill>
    </dxf>
    <dxf>
      <font>
        <color rgb="FF24A892"/>
      </font>
      <fill>
        <patternFill>
          <bgColor rgb="FF24A892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rgb="FFB0EEE4"/>
      </font>
      <fill>
        <patternFill>
          <bgColor rgb="FFB0EEE4"/>
        </patternFill>
      </fill>
    </dxf>
    <dxf>
      <font>
        <b/>
        <i val="0"/>
        <strike val="0"/>
        <color theme="0"/>
      </font>
      <fill>
        <patternFill>
          <bgColor theme="1" tint="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60497B"/>
      </font>
      <fill>
        <patternFill>
          <bgColor rgb="FF60497B"/>
        </patternFill>
      </fill>
    </dxf>
    <dxf>
      <font>
        <color rgb="FF964BA3"/>
      </font>
      <fill>
        <patternFill>
          <bgColor rgb="FF964BA3"/>
        </patternFill>
      </fill>
    </dxf>
    <dxf>
      <font>
        <color rgb="FFB2A1C7"/>
      </font>
      <fill>
        <patternFill>
          <bgColor rgb="FFB2A1C7"/>
        </patternFill>
      </fill>
    </dxf>
    <dxf>
      <font>
        <color rgb="FFCCC0DA"/>
      </font>
      <fill>
        <patternFill>
          <bgColor rgb="FFCCC0DA"/>
        </patternFill>
      </fill>
    </dxf>
    <dxf>
      <font>
        <color rgb="FF17375D"/>
      </font>
      <fill>
        <patternFill>
          <bgColor rgb="FF17375D"/>
        </patternFill>
      </fill>
    </dxf>
    <dxf>
      <font>
        <color rgb="FF538ED5"/>
      </font>
      <fill>
        <patternFill>
          <bgColor rgb="FF538ED5"/>
        </patternFill>
      </fill>
    </dxf>
    <dxf>
      <font>
        <color rgb="FF8DB4E3"/>
      </font>
      <fill>
        <patternFill>
          <bgColor rgb="FF8DB4E3"/>
        </patternFill>
      </fill>
    </dxf>
    <dxf>
      <font>
        <color rgb="FF24A892"/>
      </font>
      <fill>
        <patternFill>
          <bgColor rgb="FF24A892"/>
        </patternFill>
      </fill>
    </dxf>
    <dxf>
      <font>
        <color rgb="FF64DECA"/>
      </font>
      <fill>
        <patternFill>
          <bgColor rgb="FF64DECA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rgb="FFB0EEE4"/>
      </font>
      <fill>
        <patternFill>
          <bgColor rgb="FFB0EEE4"/>
        </patternFill>
      </fill>
    </dxf>
    <dxf>
      <font>
        <b/>
        <i val="0"/>
        <strike val="0"/>
        <color theme="0"/>
      </font>
      <fill>
        <patternFill>
          <bgColor theme="1" tint="0.49998474074526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6A0A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0497B"/>
      <color rgb="FF964BA3"/>
      <color rgb="FFB2A1C7"/>
      <color rgb="FFCCC0DA"/>
      <color rgb="FF17375D"/>
      <color rgb="FF538ED5"/>
      <color rgb="FF8DB4E3"/>
      <color rgb="FF24A892"/>
      <color rgb="FF64DECA"/>
      <color rgb="FFB0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1"/>
  <c:chart>
    <c:plotArea>
      <c:layout>
        <c:manualLayout>
          <c:layoutTarget val="inner"/>
          <c:xMode val="edge"/>
          <c:yMode val="edge"/>
          <c:x val="0.31330096237970761"/>
          <c:y val="0.18399331901694246"/>
          <c:w val="0.43450918635170632"/>
          <c:h val="0.63201336196611757"/>
        </c:manualLayout>
      </c:layout>
      <c:radarChart>
        <c:radarStyle val="marker"/>
        <c:ser>
          <c:idx val="0"/>
          <c:order val="0"/>
          <c:dPt>
            <c:idx val="0"/>
            <c:marker>
              <c:spPr>
                <a:solidFill>
                  <a:srgbClr val="B0EEE4"/>
                </a:solidFill>
              </c:spPr>
            </c:marker>
          </c:dPt>
          <c:dPt>
            <c:idx val="1"/>
            <c:marker>
              <c:spPr>
                <a:solidFill>
                  <a:srgbClr val="64DECA"/>
                </a:solidFill>
              </c:spPr>
            </c:marker>
          </c:dPt>
          <c:dPt>
            <c:idx val="2"/>
            <c:marker>
              <c:spPr>
                <a:solidFill>
                  <a:srgbClr val="24A892"/>
                </a:solidFill>
              </c:spPr>
            </c:marker>
          </c:dPt>
          <c:dPt>
            <c:idx val="3"/>
            <c:marker>
              <c:spPr>
                <a:solidFill>
                  <a:srgbClr val="8DB4E3"/>
                </a:solidFill>
              </c:spPr>
            </c:marker>
          </c:dPt>
          <c:dPt>
            <c:idx val="4"/>
            <c:marker>
              <c:spPr>
                <a:solidFill>
                  <a:srgbClr val="538ED5"/>
                </a:solidFill>
              </c:spPr>
            </c:marker>
          </c:dPt>
          <c:dPt>
            <c:idx val="5"/>
            <c:marker>
              <c:spPr>
                <a:solidFill>
                  <a:srgbClr val="17375D"/>
                </a:solidFill>
              </c:spPr>
            </c:marker>
          </c:dPt>
          <c:dPt>
            <c:idx val="6"/>
            <c:marker>
              <c:spPr>
                <a:solidFill>
                  <a:srgbClr val="CCC0DA"/>
                </a:solidFill>
              </c:spPr>
            </c:marker>
          </c:dPt>
          <c:dPt>
            <c:idx val="7"/>
            <c:marker>
              <c:spPr>
                <a:solidFill>
                  <a:srgbClr val="B2A1C7"/>
                </a:solidFill>
              </c:spPr>
            </c:marker>
          </c:dPt>
          <c:dPt>
            <c:idx val="8"/>
            <c:marker>
              <c:spPr>
                <a:solidFill>
                  <a:srgbClr val="964BA3"/>
                </a:solidFill>
              </c:spPr>
            </c:marker>
          </c:dPt>
          <c:dPt>
            <c:idx val="9"/>
            <c:marker>
              <c:spPr>
                <a:solidFill>
                  <a:srgbClr val="60497B"/>
                </a:solidFill>
              </c:spPr>
            </c:marker>
          </c:dPt>
          <c:dLbls>
            <c:delete val="1"/>
          </c:dLbls>
          <c:cat>
            <c:strRef>
              <c:f>DATA!$B$139:$B$148</c:f>
              <c:strCache>
                <c:ptCount val="10"/>
                <c:pt idx="0">
                  <c:v>Use</c:v>
                </c:pt>
                <c:pt idx="1">
                  <c:v>Access</c:v>
                </c:pt>
                <c:pt idx="2">
                  <c:v>Space</c:v>
                </c:pt>
                <c:pt idx="3">
                  <c:v>Performance</c:v>
                </c:pt>
                <c:pt idx="4">
                  <c:v>Engineering</c:v>
                </c:pt>
                <c:pt idx="5">
                  <c:v>Construction</c:v>
                </c:pt>
                <c:pt idx="6">
                  <c:v>Character and Innovation</c:v>
                </c:pt>
                <c:pt idx="7">
                  <c:v>Form and Materials</c:v>
                </c:pt>
                <c:pt idx="8">
                  <c:v>Staff and Patient Environment</c:v>
                </c:pt>
                <c:pt idx="9">
                  <c:v>Urban and Social Integration</c:v>
                </c:pt>
              </c:strCache>
            </c:strRef>
          </c:cat>
          <c:val>
            <c:numRef>
              <c:f>DATA!$D$139:$D$148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Val val="1"/>
        </c:dLbls>
        <c:axId val="85161088"/>
        <c:axId val="85162624"/>
      </c:radarChart>
      <c:catAx>
        <c:axId val="85161088"/>
        <c:scaling>
          <c:orientation val="minMax"/>
        </c:scaling>
        <c:axPos val="b"/>
        <c:majorGridlines/>
        <c:numFmt formatCode="General" sourceLinked="0"/>
        <c:tickLblPos val="nextTo"/>
        <c:crossAx val="85162624"/>
        <c:crosses val="autoZero"/>
        <c:auto val="1"/>
        <c:lblAlgn val="ctr"/>
        <c:lblOffset val="100"/>
      </c:catAx>
      <c:valAx>
        <c:axId val="85162624"/>
        <c:scaling>
          <c:orientation val="minMax"/>
        </c:scaling>
        <c:axPos val="l"/>
        <c:majorGridlines/>
        <c:numFmt formatCode="0.0" sourceLinked="1"/>
        <c:majorTickMark val="cross"/>
        <c:tickLblPos val="nextTo"/>
        <c:crossAx val="85161088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</c:chart>
  <c:spPr>
    <a:solidFill>
      <a:sysClr val="window" lastClr="FFFFFF"/>
    </a:solidFill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1"/>
  <c:chart>
    <c:plotArea>
      <c:layout>
        <c:manualLayout>
          <c:layoutTarget val="inner"/>
          <c:xMode val="edge"/>
          <c:yMode val="edge"/>
          <c:x val="0.31330096237970761"/>
          <c:y val="0.18399331901694246"/>
          <c:w val="0.43450918635170632"/>
          <c:h val="0.63201336196611757"/>
        </c:manualLayout>
      </c:layout>
      <c:radarChart>
        <c:radarStyle val="marker"/>
        <c:ser>
          <c:idx val="0"/>
          <c:order val="0"/>
          <c:dPt>
            <c:idx val="0"/>
            <c:marker>
              <c:spPr>
                <a:solidFill>
                  <a:srgbClr val="B0EEE4"/>
                </a:solidFill>
              </c:spPr>
            </c:marker>
          </c:dPt>
          <c:dPt>
            <c:idx val="1"/>
            <c:marker>
              <c:spPr>
                <a:solidFill>
                  <a:srgbClr val="64DECA"/>
                </a:solidFill>
              </c:spPr>
            </c:marker>
          </c:dPt>
          <c:dPt>
            <c:idx val="2"/>
            <c:marker>
              <c:spPr>
                <a:solidFill>
                  <a:srgbClr val="24A892"/>
                </a:solidFill>
              </c:spPr>
            </c:marker>
          </c:dPt>
          <c:dPt>
            <c:idx val="3"/>
            <c:marker>
              <c:spPr>
                <a:solidFill>
                  <a:srgbClr val="8DB4E3"/>
                </a:solidFill>
              </c:spPr>
            </c:marker>
          </c:dPt>
          <c:dPt>
            <c:idx val="4"/>
            <c:marker>
              <c:spPr>
                <a:solidFill>
                  <a:srgbClr val="538ED5"/>
                </a:solidFill>
              </c:spPr>
            </c:marker>
          </c:dPt>
          <c:dPt>
            <c:idx val="5"/>
            <c:marker>
              <c:spPr>
                <a:solidFill>
                  <a:srgbClr val="17375D"/>
                </a:solidFill>
              </c:spPr>
            </c:marker>
          </c:dPt>
          <c:dPt>
            <c:idx val="6"/>
            <c:marker>
              <c:spPr>
                <a:solidFill>
                  <a:srgbClr val="CCC0DA"/>
                </a:solidFill>
              </c:spPr>
            </c:marker>
          </c:dPt>
          <c:dPt>
            <c:idx val="7"/>
            <c:marker>
              <c:spPr>
                <a:solidFill>
                  <a:srgbClr val="B2A1C7"/>
                </a:solidFill>
              </c:spPr>
            </c:marker>
          </c:dPt>
          <c:dPt>
            <c:idx val="8"/>
            <c:marker>
              <c:spPr>
                <a:solidFill>
                  <a:srgbClr val="964BA3"/>
                </a:solidFill>
              </c:spPr>
            </c:marker>
          </c:dPt>
          <c:dPt>
            <c:idx val="9"/>
            <c:marker>
              <c:spPr>
                <a:solidFill>
                  <a:srgbClr val="60497B"/>
                </a:solidFill>
              </c:spPr>
            </c:marker>
          </c:dPt>
          <c:dLbls>
            <c:delete val="1"/>
          </c:dLbls>
          <c:cat>
            <c:strRef>
              <c:f>'DATA IA'!$B$139:$B$148</c:f>
              <c:strCache>
                <c:ptCount val="10"/>
                <c:pt idx="0">
                  <c:v>Use</c:v>
                </c:pt>
                <c:pt idx="1">
                  <c:v>Access</c:v>
                </c:pt>
                <c:pt idx="2">
                  <c:v>Space</c:v>
                </c:pt>
                <c:pt idx="3">
                  <c:v>Performance</c:v>
                </c:pt>
                <c:pt idx="4">
                  <c:v>Engineering</c:v>
                </c:pt>
                <c:pt idx="5">
                  <c:v>Construction</c:v>
                </c:pt>
                <c:pt idx="6">
                  <c:v>Character and Innovation</c:v>
                </c:pt>
                <c:pt idx="7">
                  <c:v>Form and Materials</c:v>
                </c:pt>
                <c:pt idx="8">
                  <c:v>Staff and Patient Environment</c:v>
                </c:pt>
                <c:pt idx="9">
                  <c:v>Urban and Social Integration</c:v>
                </c:pt>
              </c:strCache>
            </c:strRef>
          </c:cat>
          <c:val>
            <c:numRef>
              <c:f>'DATA IA'!$D$139:$D$148</c:f>
              <c:numCache>
                <c:formatCode>0.0</c:formatCode>
                <c:ptCount val="10"/>
                <c:pt idx="0">
                  <c:v>4.1818181818181817</c:v>
                </c:pt>
                <c:pt idx="1">
                  <c:v>4.3</c:v>
                </c:pt>
                <c:pt idx="2">
                  <c:v>4.2</c:v>
                </c:pt>
                <c:pt idx="3">
                  <c:v>4.2222222222222223</c:v>
                </c:pt>
                <c:pt idx="4">
                  <c:v>3.4285714285714284</c:v>
                </c:pt>
                <c:pt idx="5">
                  <c:v>4</c:v>
                </c:pt>
                <c:pt idx="6">
                  <c:v>4.2222222222222223</c:v>
                </c:pt>
                <c:pt idx="7">
                  <c:v>4.25</c:v>
                </c:pt>
                <c:pt idx="8">
                  <c:v>4.1818181818181817</c:v>
                </c:pt>
                <c:pt idx="9">
                  <c:v>4.2857142857142856</c:v>
                </c:pt>
              </c:numCache>
            </c:numRef>
          </c:val>
        </c:ser>
        <c:dLbls>
          <c:showVal val="1"/>
        </c:dLbls>
        <c:axId val="105940096"/>
        <c:axId val="105941632"/>
      </c:radarChart>
      <c:catAx>
        <c:axId val="105940096"/>
        <c:scaling>
          <c:orientation val="minMax"/>
        </c:scaling>
        <c:axPos val="b"/>
        <c:majorGridlines/>
        <c:numFmt formatCode="General" sourceLinked="0"/>
        <c:tickLblPos val="nextTo"/>
        <c:crossAx val="105941632"/>
        <c:crosses val="autoZero"/>
        <c:auto val="1"/>
        <c:lblAlgn val="ctr"/>
        <c:lblOffset val="100"/>
      </c:catAx>
      <c:valAx>
        <c:axId val="105941632"/>
        <c:scaling>
          <c:orientation val="minMax"/>
        </c:scaling>
        <c:axPos val="l"/>
        <c:majorGridlines/>
        <c:numFmt formatCode="0.0" sourceLinked="1"/>
        <c:majorTickMark val="cross"/>
        <c:tickLblPos val="nextTo"/>
        <c:crossAx val="105940096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</c:chart>
  <c:spPr>
    <a:solidFill>
      <a:sysClr val="window" lastClr="FFFFFF"/>
    </a:solidFill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1"/>
  <c:chart>
    <c:plotArea>
      <c:layout>
        <c:manualLayout>
          <c:layoutTarget val="inner"/>
          <c:xMode val="edge"/>
          <c:yMode val="edge"/>
          <c:x val="0.31330096237970761"/>
          <c:y val="0.18399331901694246"/>
          <c:w val="0.43450918635170632"/>
          <c:h val="0.63201336196611757"/>
        </c:manualLayout>
      </c:layout>
      <c:radarChart>
        <c:radarStyle val="marker"/>
        <c:ser>
          <c:idx val="0"/>
          <c:order val="0"/>
          <c:dPt>
            <c:idx val="0"/>
            <c:marker>
              <c:spPr>
                <a:solidFill>
                  <a:srgbClr val="B0EEE4"/>
                </a:solidFill>
              </c:spPr>
            </c:marker>
          </c:dPt>
          <c:dPt>
            <c:idx val="1"/>
            <c:marker>
              <c:spPr>
                <a:solidFill>
                  <a:srgbClr val="64DECA"/>
                </a:solidFill>
              </c:spPr>
            </c:marker>
          </c:dPt>
          <c:dPt>
            <c:idx val="2"/>
            <c:marker>
              <c:spPr>
                <a:solidFill>
                  <a:srgbClr val="24A892"/>
                </a:solidFill>
              </c:spPr>
            </c:marker>
          </c:dPt>
          <c:dPt>
            <c:idx val="3"/>
            <c:marker>
              <c:spPr>
                <a:solidFill>
                  <a:srgbClr val="8DB4E3"/>
                </a:solidFill>
              </c:spPr>
            </c:marker>
          </c:dPt>
          <c:dPt>
            <c:idx val="4"/>
            <c:marker>
              <c:spPr>
                <a:solidFill>
                  <a:srgbClr val="538ED5"/>
                </a:solidFill>
              </c:spPr>
            </c:marker>
          </c:dPt>
          <c:dPt>
            <c:idx val="5"/>
            <c:marker>
              <c:spPr>
                <a:solidFill>
                  <a:srgbClr val="17375D"/>
                </a:solidFill>
              </c:spPr>
            </c:marker>
          </c:dPt>
          <c:dPt>
            <c:idx val="6"/>
            <c:marker>
              <c:spPr>
                <a:solidFill>
                  <a:srgbClr val="CCC0DA"/>
                </a:solidFill>
              </c:spPr>
            </c:marker>
          </c:dPt>
          <c:dPt>
            <c:idx val="7"/>
            <c:marker>
              <c:spPr>
                <a:solidFill>
                  <a:srgbClr val="B2A1C7"/>
                </a:solidFill>
              </c:spPr>
            </c:marker>
          </c:dPt>
          <c:dPt>
            <c:idx val="8"/>
            <c:marker>
              <c:spPr>
                <a:solidFill>
                  <a:srgbClr val="964BA3"/>
                </a:solidFill>
              </c:spPr>
            </c:marker>
          </c:dPt>
          <c:dPt>
            <c:idx val="9"/>
            <c:marker>
              <c:spPr>
                <a:solidFill>
                  <a:srgbClr val="60497B"/>
                </a:solidFill>
              </c:spPr>
            </c:marker>
          </c:dPt>
          <c:cat>
            <c:strRef>
              <c:f>'DATA OBC'!$B$139:$B$148</c:f>
              <c:strCache>
                <c:ptCount val="10"/>
                <c:pt idx="0">
                  <c:v>Use</c:v>
                </c:pt>
                <c:pt idx="1">
                  <c:v>Access</c:v>
                </c:pt>
                <c:pt idx="2">
                  <c:v>Space</c:v>
                </c:pt>
                <c:pt idx="3">
                  <c:v>Performance</c:v>
                </c:pt>
                <c:pt idx="4">
                  <c:v>Engineering</c:v>
                </c:pt>
                <c:pt idx="5">
                  <c:v>Construction</c:v>
                </c:pt>
                <c:pt idx="6">
                  <c:v>Character and Innovation</c:v>
                </c:pt>
                <c:pt idx="7">
                  <c:v>Form and Materials</c:v>
                </c:pt>
                <c:pt idx="8">
                  <c:v>Staff and Patient Environment</c:v>
                </c:pt>
                <c:pt idx="9">
                  <c:v>Urban and Social Integration</c:v>
                </c:pt>
              </c:strCache>
            </c:strRef>
          </c:cat>
          <c:val>
            <c:numRef>
              <c:f>'DATA OBC'!$D$139:$D$148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06050304"/>
        <c:axId val="106051840"/>
      </c:radarChart>
      <c:catAx>
        <c:axId val="106050304"/>
        <c:scaling>
          <c:orientation val="minMax"/>
        </c:scaling>
        <c:axPos val="b"/>
        <c:majorGridlines/>
        <c:numFmt formatCode="General" sourceLinked="0"/>
        <c:tickLblPos val="nextTo"/>
        <c:crossAx val="106051840"/>
        <c:crosses val="autoZero"/>
        <c:auto val="1"/>
        <c:lblAlgn val="ctr"/>
        <c:lblOffset val="100"/>
      </c:catAx>
      <c:valAx>
        <c:axId val="106051840"/>
        <c:scaling>
          <c:orientation val="minMax"/>
        </c:scaling>
        <c:axPos val="l"/>
        <c:majorGridlines/>
        <c:numFmt formatCode="0.0" sourceLinked="1"/>
        <c:majorTickMark val="cross"/>
        <c:tickLblPos val="nextTo"/>
        <c:crossAx val="10605030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</c:chart>
  <c:spPr>
    <a:solidFill>
      <a:sysClr val="window" lastClr="FFFFFF"/>
    </a:solidFill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1"/>
  <c:chart>
    <c:plotArea>
      <c:layout>
        <c:manualLayout>
          <c:layoutTarget val="inner"/>
          <c:xMode val="edge"/>
          <c:yMode val="edge"/>
          <c:x val="0.31330096237970761"/>
          <c:y val="0.18399331901694246"/>
          <c:w val="0.43450918635170632"/>
          <c:h val="0.63201336196611757"/>
        </c:manualLayout>
      </c:layout>
      <c:radarChart>
        <c:radarStyle val="marker"/>
        <c:ser>
          <c:idx val="0"/>
          <c:order val="0"/>
          <c:dPt>
            <c:idx val="0"/>
            <c:marker>
              <c:spPr>
                <a:solidFill>
                  <a:srgbClr val="B0EEE4"/>
                </a:solidFill>
              </c:spPr>
            </c:marker>
          </c:dPt>
          <c:dPt>
            <c:idx val="1"/>
            <c:marker>
              <c:spPr>
                <a:solidFill>
                  <a:srgbClr val="64DECA"/>
                </a:solidFill>
              </c:spPr>
            </c:marker>
          </c:dPt>
          <c:dPt>
            <c:idx val="2"/>
            <c:marker>
              <c:spPr>
                <a:solidFill>
                  <a:srgbClr val="24A892"/>
                </a:solidFill>
              </c:spPr>
            </c:marker>
          </c:dPt>
          <c:dPt>
            <c:idx val="3"/>
            <c:marker>
              <c:spPr>
                <a:solidFill>
                  <a:srgbClr val="8DB4E3"/>
                </a:solidFill>
              </c:spPr>
            </c:marker>
          </c:dPt>
          <c:dPt>
            <c:idx val="4"/>
            <c:marker>
              <c:spPr>
                <a:solidFill>
                  <a:srgbClr val="538ED5"/>
                </a:solidFill>
              </c:spPr>
            </c:marker>
          </c:dPt>
          <c:dPt>
            <c:idx val="5"/>
            <c:marker>
              <c:spPr>
                <a:solidFill>
                  <a:srgbClr val="17375D"/>
                </a:solidFill>
              </c:spPr>
            </c:marker>
          </c:dPt>
          <c:dPt>
            <c:idx val="6"/>
            <c:marker>
              <c:spPr>
                <a:solidFill>
                  <a:srgbClr val="CCC0DA"/>
                </a:solidFill>
              </c:spPr>
            </c:marker>
          </c:dPt>
          <c:dPt>
            <c:idx val="7"/>
            <c:marker>
              <c:spPr>
                <a:solidFill>
                  <a:srgbClr val="B2A1C7"/>
                </a:solidFill>
              </c:spPr>
            </c:marker>
          </c:dPt>
          <c:dPt>
            <c:idx val="8"/>
            <c:marker>
              <c:spPr>
                <a:solidFill>
                  <a:srgbClr val="964BA3"/>
                </a:solidFill>
              </c:spPr>
            </c:marker>
          </c:dPt>
          <c:dPt>
            <c:idx val="9"/>
            <c:marker>
              <c:spPr>
                <a:solidFill>
                  <a:srgbClr val="60497B"/>
                </a:solidFill>
              </c:spPr>
            </c:marker>
          </c:dPt>
          <c:cat>
            <c:strRef>
              <c:f>'DATA FBC'!$B$139:$B$148</c:f>
              <c:strCache>
                <c:ptCount val="10"/>
                <c:pt idx="0">
                  <c:v>Use</c:v>
                </c:pt>
                <c:pt idx="1">
                  <c:v>Access</c:v>
                </c:pt>
                <c:pt idx="2">
                  <c:v>Space</c:v>
                </c:pt>
                <c:pt idx="3">
                  <c:v>Performance</c:v>
                </c:pt>
                <c:pt idx="4">
                  <c:v>Engineering</c:v>
                </c:pt>
                <c:pt idx="5">
                  <c:v>Construction</c:v>
                </c:pt>
                <c:pt idx="6">
                  <c:v>Character and Innovation</c:v>
                </c:pt>
                <c:pt idx="7">
                  <c:v>Form and Materials</c:v>
                </c:pt>
                <c:pt idx="8">
                  <c:v>Staff and Patient Environment</c:v>
                </c:pt>
                <c:pt idx="9">
                  <c:v>Urban and Social Integration</c:v>
                </c:pt>
              </c:strCache>
            </c:strRef>
          </c:cat>
          <c:val>
            <c:numRef>
              <c:f>'DATA FBC'!$D$139:$D$148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08151168"/>
        <c:axId val="108152704"/>
      </c:radarChart>
      <c:catAx>
        <c:axId val="108151168"/>
        <c:scaling>
          <c:orientation val="minMax"/>
        </c:scaling>
        <c:axPos val="b"/>
        <c:majorGridlines/>
        <c:numFmt formatCode="General" sourceLinked="0"/>
        <c:tickLblPos val="nextTo"/>
        <c:crossAx val="108152704"/>
        <c:crosses val="autoZero"/>
        <c:auto val="1"/>
        <c:lblAlgn val="ctr"/>
        <c:lblOffset val="100"/>
      </c:catAx>
      <c:valAx>
        <c:axId val="108152704"/>
        <c:scaling>
          <c:orientation val="minMax"/>
        </c:scaling>
        <c:axPos val="l"/>
        <c:majorGridlines/>
        <c:numFmt formatCode="0.0" sourceLinked="1"/>
        <c:majorTickMark val="cross"/>
        <c:tickLblPos val="nextTo"/>
        <c:crossAx val="108151168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</c:chart>
  <c:spPr>
    <a:solidFill>
      <a:sysClr val="window" lastClr="FFFFFF"/>
    </a:solidFill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1"/>
  <c:chart>
    <c:plotArea>
      <c:layout>
        <c:manualLayout>
          <c:layoutTarget val="inner"/>
          <c:xMode val="edge"/>
          <c:yMode val="edge"/>
          <c:x val="0.31330096237970761"/>
          <c:y val="0.18399331901694246"/>
          <c:w val="0.43450918635170632"/>
          <c:h val="0.63201336196611757"/>
        </c:manualLayout>
      </c:layout>
      <c:radarChart>
        <c:radarStyle val="marker"/>
        <c:ser>
          <c:idx val="0"/>
          <c:order val="0"/>
          <c:dPt>
            <c:idx val="0"/>
            <c:marker>
              <c:spPr>
                <a:solidFill>
                  <a:srgbClr val="B0EEE4"/>
                </a:solidFill>
              </c:spPr>
            </c:marker>
          </c:dPt>
          <c:dPt>
            <c:idx val="1"/>
            <c:marker>
              <c:spPr>
                <a:solidFill>
                  <a:srgbClr val="64DECA"/>
                </a:solidFill>
              </c:spPr>
            </c:marker>
          </c:dPt>
          <c:dPt>
            <c:idx val="2"/>
            <c:marker>
              <c:spPr>
                <a:solidFill>
                  <a:srgbClr val="24A892"/>
                </a:solidFill>
              </c:spPr>
            </c:marker>
          </c:dPt>
          <c:dPt>
            <c:idx val="3"/>
            <c:marker>
              <c:spPr>
                <a:solidFill>
                  <a:srgbClr val="8DB4E3"/>
                </a:solidFill>
              </c:spPr>
            </c:marker>
          </c:dPt>
          <c:dPt>
            <c:idx val="4"/>
            <c:marker>
              <c:spPr>
                <a:solidFill>
                  <a:srgbClr val="538ED5"/>
                </a:solidFill>
              </c:spPr>
            </c:marker>
          </c:dPt>
          <c:dPt>
            <c:idx val="5"/>
            <c:marker>
              <c:spPr>
                <a:solidFill>
                  <a:srgbClr val="17375D"/>
                </a:solidFill>
              </c:spPr>
            </c:marker>
          </c:dPt>
          <c:dPt>
            <c:idx val="6"/>
            <c:marker>
              <c:spPr>
                <a:solidFill>
                  <a:srgbClr val="CCC0DA"/>
                </a:solidFill>
              </c:spPr>
            </c:marker>
          </c:dPt>
          <c:dPt>
            <c:idx val="7"/>
            <c:marker>
              <c:spPr>
                <a:solidFill>
                  <a:srgbClr val="B2A1C7"/>
                </a:solidFill>
              </c:spPr>
            </c:marker>
          </c:dPt>
          <c:dPt>
            <c:idx val="8"/>
            <c:marker>
              <c:spPr>
                <a:solidFill>
                  <a:srgbClr val="964BA3"/>
                </a:solidFill>
              </c:spPr>
            </c:marker>
          </c:dPt>
          <c:dPt>
            <c:idx val="9"/>
            <c:marker>
              <c:spPr>
                <a:solidFill>
                  <a:srgbClr val="60497B"/>
                </a:solidFill>
              </c:spPr>
            </c:marker>
          </c:dPt>
          <c:cat>
            <c:strRef>
              <c:f>'DATA POE'!$B$139:$B$148</c:f>
              <c:strCache>
                <c:ptCount val="10"/>
                <c:pt idx="0">
                  <c:v>Use</c:v>
                </c:pt>
                <c:pt idx="1">
                  <c:v>Access</c:v>
                </c:pt>
                <c:pt idx="2">
                  <c:v>Space</c:v>
                </c:pt>
                <c:pt idx="3">
                  <c:v>Performance</c:v>
                </c:pt>
                <c:pt idx="4">
                  <c:v>Engineering</c:v>
                </c:pt>
                <c:pt idx="5">
                  <c:v>Construction</c:v>
                </c:pt>
                <c:pt idx="6">
                  <c:v>Character and Innovation</c:v>
                </c:pt>
                <c:pt idx="7">
                  <c:v>Form and Materials</c:v>
                </c:pt>
                <c:pt idx="8">
                  <c:v>Staff and Patient Environment</c:v>
                </c:pt>
                <c:pt idx="9">
                  <c:v>Urban and Social Integration</c:v>
                </c:pt>
              </c:strCache>
            </c:strRef>
          </c:cat>
          <c:val>
            <c:numRef>
              <c:f>'DATA POE'!$D$139:$D$148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09542784"/>
        <c:axId val="109552768"/>
      </c:radarChart>
      <c:catAx>
        <c:axId val="109542784"/>
        <c:scaling>
          <c:orientation val="minMax"/>
        </c:scaling>
        <c:axPos val="b"/>
        <c:majorGridlines/>
        <c:numFmt formatCode="0.0" sourceLinked="0"/>
        <c:tickLblPos val="nextTo"/>
        <c:crossAx val="109552768"/>
        <c:crosses val="autoZero"/>
        <c:auto val="1"/>
        <c:lblAlgn val="ctr"/>
        <c:lblOffset val="100"/>
      </c:catAx>
      <c:valAx>
        <c:axId val="109552768"/>
        <c:scaling>
          <c:orientation val="minMax"/>
        </c:scaling>
        <c:axPos val="l"/>
        <c:majorGridlines/>
        <c:numFmt formatCode="0.0" sourceLinked="1"/>
        <c:majorTickMark val="cross"/>
        <c:tickLblPos val="nextTo"/>
        <c:crossAx val="10954278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</c:chart>
  <c:spPr>
    <a:solidFill>
      <a:sysClr val="window" lastClr="FFFFFF"/>
    </a:solidFill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2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3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4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5.xml"/><Relationship Id="rId5" Type="http://schemas.openxmlformats.org/officeDocument/2006/relationships/image" Target="../media/image12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46</xdr:row>
      <xdr:rowOff>57148</xdr:rowOff>
    </xdr:from>
    <xdr:to>
      <xdr:col>10</xdr:col>
      <xdr:colOff>2924175</xdr:colOff>
      <xdr:row>80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68490</xdr:colOff>
      <xdr:row>3</xdr:row>
      <xdr:rowOff>27277</xdr:rowOff>
    </xdr:from>
    <xdr:to>
      <xdr:col>27</xdr:col>
      <xdr:colOff>180976</xdr:colOff>
      <xdr:row>3</xdr:row>
      <xdr:rowOff>134651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41790" y="455902"/>
          <a:ext cx="112486" cy="1073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19</xdr:col>
      <xdr:colOff>333375</xdr:colOff>
      <xdr:row>72</xdr:row>
      <xdr:rowOff>19050</xdr:rowOff>
    </xdr:from>
    <xdr:to>
      <xdr:col>19</xdr:col>
      <xdr:colOff>3638550</xdr:colOff>
      <xdr:row>82</xdr:row>
      <xdr:rowOff>66675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34650" y="9877425"/>
          <a:ext cx="3305175" cy="13335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3190875</xdr:colOff>
      <xdr:row>88</xdr:row>
      <xdr:rowOff>114300</xdr:rowOff>
    </xdr:from>
    <xdr:to>
      <xdr:col>25</xdr:col>
      <xdr:colOff>161924</xdr:colOff>
      <xdr:row>90</xdr:row>
      <xdr:rowOff>127000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92150" y="12687300"/>
          <a:ext cx="1466849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41275</xdr:colOff>
      <xdr:row>88</xdr:row>
      <xdr:rowOff>133350</xdr:rowOff>
    </xdr:from>
    <xdr:to>
      <xdr:col>29</xdr:col>
      <xdr:colOff>962025</xdr:colOff>
      <xdr:row>90</xdr:row>
      <xdr:rowOff>133350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14575" y="12706350"/>
          <a:ext cx="1463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86</xdr:row>
      <xdr:rowOff>69850</xdr:rowOff>
    </xdr:from>
    <xdr:to>
      <xdr:col>1</xdr:col>
      <xdr:colOff>419100</xdr:colOff>
      <xdr:row>90</xdr:row>
      <xdr:rowOff>31750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12357100"/>
          <a:ext cx="488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15875</xdr:colOff>
      <xdr:row>86</xdr:row>
      <xdr:rowOff>31750</xdr:rowOff>
    </xdr:from>
    <xdr:to>
      <xdr:col>37</xdr:col>
      <xdr:colOff>501650</xdr:colOff>
      <xdr:row>90</xdr:row>
      <xdr:rowOff>60325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051250" y="1231900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0.52229</cdr:x>
      <cdr:y>0.10937</cdr:y>
    </cdr:from>
    <cdr:to>
      <cdr:x>0.53885</cdr:x>
      <cdr:y>0.13867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05250" y="533400"/>
          <a:ext cx="123810" cy="142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0.67134</cdr:x>
      <cdr:y>0.18945</cdr:y>
    </cdr:from>
    <cdr:to>
      <cdr:x>0.69044</cdr:x>
      <cdr:y>0.2207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019675" y="923925"/>
          <a:ext cx="142857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0.74395</cdr:x>
      <cdr:y>0.35156</cdr:y>
    </cdr:from>
    <cdr:to>
      <cdr:x>0.7656</cdr:x>
      <cdr:y>0.38476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5562600" y="1714500"/>
          <a:ext cx="161905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0.76688</cdr:x>
      <cdr:y>0.55664</cdr:y>
    </cdr:from>
    <cdr:to>
      <cdr:x>0.78726</cdr:x>
      <cdr:y>0.58789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5734050" y="2714625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0.68535</cdr:x>
      <cdr:y>0.7207</cdr:y>
    </cdr:from>
    <cdr:to>
      <cdr:x>0.70573</cdr:x>
      <cdr:y>0.75195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24450" y="3514725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0.51847</cdr:x>
      <cdr:y>0.85547</cdr:y>
    </cdr:from>
    <cdr:to>
      <cdr:x>0.5414</cdr:x>
      <cdr:y>0.89062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876675" y="417195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0.30191</cdr:x>
      <cdr:y>0.7207</cdr:y>
    </cdr:from>
    <cdr:to>
      <cdr:x>0.32611</cdr:x>
      <cdr:y>0.75195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257425" y="3514725"/>
          <a:ext cx="180952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0.24713</cdr:x>
      <cdr:y>0.55469</cdr:y>
    </cdr:from>
    <cdr:to>
      <cdr:x>0.27006</cdr:x>
      <cdr:y>0.58789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847850" y="2705100"/>
          <a:ext cx="171429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0.21783</cdr:x>
      <cdr:y>0.35156</cdr:y>
    </cdr:from>
    <cdr:to>
      <cdr:x>0.24076</cdr:x>
      <cdr:y>0.38671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628775" y="171450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0.29809</cdr:x>
      <cdr:y>0.18945</cdr:y>
    </cdr:from>
    <cdr:to>
      <cdr:x>0.32229</cdr:x>
      <cdr:y>0.22265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2228850" y="923925"/>
          <a:ext cx="180952" cy="16190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27</xdr:row>
      <xdr:rowOff>0</xdr:rowOff>
    </xdr:from>
    <xdr:to>
      <xdr:col>0</xdr:col>
      <xdr:colOff>581025</xdr:colOff>
      <xdr:row>29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143500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28</xdr:row>
      <xdr:rowOff>38100</xdr:rowOff>
    </xdr:from>
    <xdr:to>
      <xdr:col>11</xdr:col>
      <xdr:colOff>391817</xdr:colOff>
      <xdr:row>29</xdr:row>
      <xdr:rowOff>104775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96550" y="5372100"/>
          <a:ext cx="147766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0.52229</cdr:x>
      <cdr:y>0.11328</cdr:y>
    </cdr:from>
    <cdr:to>
      <cdr:x>0.53885</cdr:x>
      <cdr:y>0.14257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05250" y="552450"/>
          <a:ext cx="123810" cy="142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0.67134</cdr:x>
      <cdr:y>0.19336</cdr:y>
    </cdr:from>
    <cdr:to>
      <cdr:x>0.69044</cdr:x>
      <cdr:y>0.22461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019675" y="942975"/>
          <a:ext cx="142857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0.74395</cdr:x>
      <cdr:y>0.35156</cdr:y>
    </cdr:from>
    <cdr:to>
      <cdr:x>0.7656</cdr:x>
      <cdr:y>0.38476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5562600" y="1714500"/>
          <a:ext cx="161905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0.76561</cdr:x>
      <cdr:y>0.55664</cdr:y>
    </cdr:from>
    <cdr:to>
      <cdr:x>0.78598</cdr:x>
      <cdr:y>0.58789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5724525" y="2714625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0.68917</cdr:x>
      <cdr:y>0.72266</cdr:y>
    </cdr:from>
    <cdr:to>
      <cdr:x>0.70955</cdr:x>
      <cdr:y>0.7539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53025" y="3524250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0.51847</cdr:x>
      <cdr:y>0.85547</cdr:y>
    </cdr:from>
    <cdr:to>
      <cdr:x>0.5414</cdr:x>
      <cdr:y>0.89062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876675" y="417195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0.30064</cdr:x>
      <cdr:y>0.7207</cdr:y>
    </cdr:from>
    <cdr:to>
      <cdr:x>0.32484</cdr:x>
      <cdr:y>0.75195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3514725"/>
          <a:ext cx="180952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0.24713</cdr:x>
      <cdr:y>0.55469</cdr:y>
    </cdr:from>
    <cdr:to>
      <cdr:x>0.27006</cdr:x>
      <cdr:y>0.58789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847850" y="2705100"/>
          <a:ext cx="171429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0.20892</cdr:x>
      <cdr:y>0.34766</cdr:y>
    </cdr:from>
    <cdr:to>
      <cdr:x>0.23184</cdr:x>
      <cdr:y>0.38281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562100" y="169545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0.29172</cdr:x>
      <cdr:y>0.1875</cdr:y>
    </cdr:from>
    <cdr:to>
      <cdr:x>0.31592</cdr:x>
      <cdr:y>0.2207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2181225" y="914400"/>
          <a:ext cx="180952" cy="16190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46</xdr:row>
      <xdr:rowOff>47625</xdr:rowOff>
    </xdr:from>
    <xdr:to>
      <xdr:col>10</xdr:col>
      <xdr:colOff>2924175</xdr:colOff>
      <xdr:row>77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68490</xdr:colOff>
      <xdr:row>3</xdr:row>
      <xdr:rowOff>27277</xdr:rowOff>
    </xdr:from>
    <xdr:to>
      <xdr:col>27</xdr:col>
      <xdr:colOff>180976</xdr:colOff>
      <xdr:row>3</xdr:row>
      <xdr:rowOff>134651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27690" y="217777"/>
          <a:ext cx="112486" cy="1073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19</xdr:col>
      <xdr:colOff>342900</xdr:colOff>
      <xdr:row>73</xdr:row>
      <xdr:rowOff>0</xdr:rowOff>
    </xdr:from>
    <xdr:to>
      <xdr:col>19</xdr:col>
      <xdr:colOff>3648075</xdr:colOff>
      <xdr:row>82</xdr:row>
      <xdr:rowOff>47625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44175" y="10429875"/>
          <a:ext cx="3305175" cy="13335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3171825</xdr:colOff>
      <xdr:row>87</xdr:row>
      <xdr:rowOff>120650</xdr:rowOff>
    </xdr:from>
    <xdr:to>
      <xdr:col>25</xdr:col>
      <xdr:colOff>153692</xdr:colOff>
      <xdr:row>89</xdr:row>
      <xdr:rowOff>92075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58825" y="12550775"/>
          <a:ext cx="1506242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0</xdr:colOff>
      <xdr:row>87</xdr:row>
      <xdr:rowOff>111125</xdr:rowOff>
    </xdr:from>
    <xdr:to>
      <xdr:col>29</xdr:col>
      <xdr:colOff>934742</xdr:colOff>
      <xdr:row>89</xdr:row>
      <xdr:rowOff>92075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97125" y="12541250"/>
          <a:ext cx="1490367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73025</xdr:colOff>
      <xdr:row>86</xdr:row>
      <xdr:rowOff>25400</xdr:rowOff>
    </xdr:from>
    <xdr:to>
      <xdr:col>1</xdr:col>
      <xdr:colOff>339725</xdr:colOff>
      <xdr:row>89</xdr:row>
      <xdr:rowOff>53975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3025" y="12312650"/>
          <a:ext cx="488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0</xdr:colOff>
      <xdr:row>86</xdr:row>
      <xdr:rowOff>12700</xdr:rowOff>
    </xdr:from>
    <xdr:to>
      <xdr:col>37</xdr:col>
      <xdr:colOff>485775</xdr:colOff>
      <xdr:row>89</xdr:row>
      <xdr:rowOff>41275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035375" y="12299950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0.52229</cdr:x>
      <cdr:y>0.11328</cdr:y>
    </cdr:from>
    <cdr:to>
      <cdr:x>0.53885</cdr:x>
      <cdr:y>0.14257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05250" y="552450"/>
          <a:ext cx="123810" cy="142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0.67134</cdr:x>
      <cdr:y>0.19336</cdr:y>
    </cdr:from>
    <cdr:to>
      <cdr:x>0.69044</cdr:x>
      <cdr:y>0.22461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019675" y="942975"/>
          <a:ext cx="142857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0.74395</cdr:x>
      <cdr:y>0.35156</cdr:y>
    </cdr:from>
    <cdr:to>
      <cdr:x>0.7656</cdr:x>
      <cdr:y>0.38476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5562600" y="1714500"/>
          <a:ext cx="161905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0.76561</cdr:x>
      <cdr:y>0.55664</cdr:y>
    </cdr:from>
    <cdr:to>
      <cdr:x>0.78598</cdr:x>
      <cdr:y>0.58789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5724525" y="2714625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0.68917</cdr:x>
      <cdr:y>0.72266</cdr:y>
    </cdr:from>
    <cdr:to>
      <cdr:x>0.70955</cdr:x>
      <cdr:y>0.7539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53025" y="3524250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0.51847</cdr:x>
      <cdr:y>0.86615</cdr:y>
    </cdr:from>
    <cdr:to>
      <cdr:x>0.5414</cdr:x>
      <cdr:y>0.9013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876664" y="3861054"/>
          <a:ext cx="171451" cy="15668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0.30064</cdr:x>
      <cdr:y>0.7207</cdr:y>
    </cdr:from>
    <cdr:to>
      <cdr:x>0.32484</cdr:x>
      <cdr:y>0.75195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3514725"/>
          <a:ext cx="180952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0.24713</cdr:x>
      <cdr:y>0.55469</cdr:y>
    </cdr:from>
    <cdr:to>
      <cdr:x>0.27006</cdr:x>
      <cdr:y>0.58789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847850" y="2705100"/>
          <a:ext cx="171429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0.20892</cdr:x>
      <cdr:y>0.34766</cdr:y>
    </cdr:from>
    <cdr:to>
      <cdr:x>0.23184</cdr:x>
      <cdr:y>0.38281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562100" y="169545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0.29172</cdr:x>
      <cdr:y>0.1875</cdr:y>
    </cdr:from>
    <cdr:to>
      <cdr:x>0.31592</cdr:x>
      <cdr:y>0.2207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2181225" y="914400"/>
          <a:ext cx="180952" cy="16190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46</xdr:row>
      <xdr:rowOff>66675</xdr:rowOff>
    </xdr:from>
    <xdr:to>
      <xdr:col>10</xdr:col>
      <xdr:colOff>2924175</xdr:colOff>
      <xdr:row>77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68490</xdr:colOff>
      <xdr:row>3</xdr:row>
      <xdr:rowOff>27277</xdr:rowOff>
    </xdr:from>
    <xdr:to>
      <xdr:col>27</xdr:col>
      <xdr:colOff>114301</xdr:colOff>
      <xdr:row>3</xdr:row>
      <xdr:rowOff>134651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27690" y="217777"/>
          <a:ext cx="112486" cy="1073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19</xdr:col>
      <xdr:colOff>381000</xdr:colOff>
      <xdr:row>75</xdr:row>
      <xdr:rowOff>9525</xdr:rowOff>
    </xdr:from>
    <xdr:to>
      <xdr:col>19</xdr:col>
      <xdr:colOff>3686175</xdr:colOff>
      <xdr:row>84</xdr:row>
      <xdr:rowOff>57150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82275" y="10725150"/>
          <a:ext cx="3305175" cy="13335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3228975</xdr:colOff>
      <xdr:row>88</xdr:row>
      <xdr:rowOff>82550</xdr:rowOff>
    </xdr:from>
    <xdr:to>
      <xdr:col>25</xdr:col>
      <xdr:colOff>210842</xdr:colOff>
      <xdr:row>90</xdr:row>
      <xdr:rowOff>53975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515975" y="12655550"/>
          <a:ext cx="1506242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15875</xdr:colOff>
      <xdr:row>88</xdr:row>
      <xdr:rowOff>79374</xdr:rowOff>
    </xdr:from>
    <xdr:to>
      <xdr:col>29</xdr:col>
      <xdr:colOff>950617</xdr:colOff>
      <xdr:row>90</xdr:row>
      <xdr:rowOff>50799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113000" y="12652374"/>
          <a:ext cx="149036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127000</xdr:colOff>
      <xdr:row>86</xdr:row>
      <xdr:rowOff>63500</xdr:rowOff>
    </xdr:from>
    <xdr:to>
      <xdr:col>1</xdr:col>
      <xdr:colOff>390525</xdr:colOff>
      <xdr:row>89</xdr:row>
      <xdr:rowOff>92075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7000" y="12350750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15875</xdr:colOff>
      <xdr:row>86</xdr:row>
      <xdr:rowOff>127000</xdr:rowOff>
    </xdr:from>
    <xdr:to>
      <xdr:col>37</xdr:col>
      <xdr:colOff>501650</xdr:colOff>
      <xdr:row>90</xdr:row>
      <xdr:rowOff>12700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051250" y="12414250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0.52229</cdr:x>
      <cdr:y>0.10937</cdr:y>
    </cdr:from>
    <cdr:to>
      <cdr:x>0.53885</cdr:x>
      <cdr:y>0.13867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05250" y="533400"/>
          <a:ext cx="123810" cy="142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0.67006</cdr:x>
      <cdr:y>0.18945</cdr:y>
    </cdr:from>
    <cdr:to>
      <cdr:x>0.68917</cdr:x>
      <cdr:y>0.2207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010150" y="923925"/>
          <a:ext cx="142857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0.7465</cdr:x>
      <cdr:y>0.35352</cdr:y>
    </cdr:from>
    <cdr:to>
      <cdr:x>0.76815</cdr:x>
      <cdr:y>0.38671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5581650" y="1724025"/>
          <a:ext cx="161905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0.76943</cdr:x>
      <cdr:y>0.55859</cdr:y>
    </cdr:from>
    <cdr:to>
      <cdr:x>0.78981</cdr:x>
      <cdr:y>0.58984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5753100" y="2724150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0.6879</cdr:x>
      <cdr:y>0.72266</cdr:y>
    </cdr:from>
    <cdr:to>
      <cdr:x>0.70828</cdr:x>
      <cdr:y>0.7539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43500" y="3524250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0.51975</cdr:x>
      <cdr:y>0.85742</cdr:y>
    </cdr:from>
    <cdr:to>
      <cdr:x>0.54267</cdr:x>
      <cdr:y>0.89257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886200" y="4181475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0.30064</cdr:x>
      <cdr:y>0.71875</cdr:y>
    </cdr:from>
    <cdr:to>
      <cdr:x>0.32484</cdr:x>
      <cdr:y>0.75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3505200"/>
          <a:ext cx="180952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0.24331</cdr:x>
      <cdr:y>0.55469</cdr:y>
    </cdr:from>
    <cdr:to>
      <cdr:x>0.26624</cdr:x>
      <cdr:y>0.58789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819275" y="2705100"/>
          <a:ext cx="171429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0.21656</cdr:x>
      <cdr:y>0.35156</cdr:y>
    </cdr:from>
    <cdr:to>
      <cdr:x>0.23949</cdr:x>
      <cdr:y>0.38671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619250" y="171450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0.29299</cdr:x>
      <cdr:y>0.1875</cdr:y>
    </cdr:from>
    <cdr:to>
      <cdr:x>0.31719</cdr:x>
      <cdr:y>0.2207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2190750" y="914400"/>
          <a:ext cx="180952" cy="16190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46</xdr:row>
      <xdr:rowOff>85725</xdr:rowOff>
    </xdr:from>
    <xdr:to>
      <xdr:col>10</xdr:col>
      <xdr:colOff>2924175</xdr:colOff>
      <xdr:row>77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68490</xdr:colOff>
      <xdr:row>3</xdr:row>
      <xdr:rowOff>27277</xdr:rowOff>
    </xdr:from>
    <xdr:to>
      <xdr:col>27</xdr:col>
      <xdr:colOff>114301</xdr:colOff>
      <xdr:row>3</xdr:row>
      <xdr:rowOff>134651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27690" y="217777"/>
          <a:ext cx="112486" cy="1073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19</xdr:col>
      <xdr:colOff>371475</xdr:colOff>
      <xdr:row>74</xdr:row>
      <xdr:rowOff>66675</xdr:rowOff>
    </xdr:from>
    <xdr:to>
      <xdr:col>19</xdr:col>
      <xdr:colOff>3676650</xdr:colOff>
      <xdr:row>83</xdr:row>
      <xdr:rowOff>114300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72750" y="10639425"/>
          <a:ext cx="3305175" cy="13335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3194050</xdr:colOff>
      <xdr:row>88</xdr:row>
      <xdr:rowOff>88900</xdr:rowOff>
    </xdr:from>
    <xdr:to>
      <xdr:col>25</xdr:col>
      <xdr:colOff>175917</xdr:colOff>
      <xdr:row>90</xdr:row>
      <xdr:rowOff>60325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81050" y="12661900"/>
          <a:ext cx="1506242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57150</xdr:colOff>
      <xdr:row>88</xdr:row>
      <xdr:rowOff>92074</xdr:rowOff>
    </xdr:from>
    <xdr:to>
      <xdr:col>29</xdr:col>
      <xdr:colOff>991892</xdr:colOff>
      <xdr:row>90</xdr:row>
      <xdr:rowOff>63499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154275" y="12665074"/>
          <a:ext cx="149036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127000</xdr:colOff>
      <xdr:row>86</xdr:row>
      <xdr:rowOff>111125</xdr:rowOff>
    </xdr:from>
    <xdr:to>
      <xdr:col>1</xdr:col>
      <xdr:colOff>390525</xdr:colOff>
      <xdr:row>89</xdr:row>
      <xdr:rowOff>139700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7000" y="12398375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15875</xdr:colOff>
      <xdr:row>86</xdr:row>
      <xdr:rowOff>79375</xdr:rowOff>
    </xdr:from>
    <xdr:to>
      <xdr:col>37</xdr:col>
      <xdr:colOff>501650</xdr:colOff>
      <xdr:row>89</xdr:row>
      <xdr:rowOff>107950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051250" y="12366625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0.52102</cdr:x>
      <cdr:y>0.10937</cdr:y>
    </cdr:from>
    <cdr:to>
      <cdr:x>0.53758</cdr:x>
      <cdr:y>0.13867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95725" y="533400"/>
          <a:ext cx="123810" cy="1428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0.67006</cdr:x>
      <cdr:y>0.18945</cdr:y>
    </cdr:from>
    <cdr:to>
      <cdr:x>0.68917</cdr:x>
      <cdr:y>0.2207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010150" y="923925"/>
          <a:ext cx="142857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0.74777</cdr:x>
      <cdr:y>0.35352</cdr:y>
    </cdr:from>
    <cdr:to>
      <cdr:x>0.76942</cdr:x>
      <cdr:y>0.38671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5591175" y="1724025"/>
          <a:ext cx="161905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0.76815</cdr:x>
      <cdr:y>0.55664</cdr:y>
    </cdr:from>
    <cdr:to>
      <cdr:x>0.78853</cdr:x>
      <cdr:y>0.58789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5743575" y="2714625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0.68662</cdr:x>
      <cdr:y>0.72266</cdr:y>
    </cdr:from>
    <cdr:to>
      <cdr:x>0.707</cdr:x>
      <cdr:y>0.7539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33975" y="3524250"/>
          <a:ext cx="152381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0.51975</cdr:x>
      <cdr:y>0.86625</cdr:y>
    </cdr:from>
    <cdr:to>
      <cdr:x>0.54267</cdr:x>
      <cdr:y>0.9014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886235" y="3828459"/>
          <a:ext cx="171376" cy="1553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0.30191</cdr:x>
      <cdr:y>0.7207</cdr:y>
    </cdr:from>
    <cdr:to>
      <cdr:x>0.32611</cdr:x>
      <cdr:y>0.75195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257425" y="3514725"/>
          <a:ext cx="180952" cy="15238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0.24586</cdr:x>
      <cdr:y>0.55469</cdr:y>
    </cdr:from>
    <cdr:to>
      <cdr:x>0.26879</cdr:x>
      <cdr:y>0.58789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838325" y="2705100"/>
          <a:ext cx="171429" cy="1619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0.21529</cdr:x>
      <cdr:y>0.35156</cdr:y>
    </cdr:from>
    <cdr:to>
      <cdr:x>0.23821</cdr:x>
      <cdr:y>0.38671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609725" y="1714500"/>
          <a:ext cx="171429" cy="171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0.30064</cdr:x>
      <cdr:y>0.1875</cdr:y>
    </cdr:from>
    <cdr:to>
      <cdr:x>0.32484</cdr:x>
      <cdr:y>0.2207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914400"/>
          <a:ext cx="180952" cy="161905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46</xdr:row>
      <xdr:rowOff>76199</xdr:rowOff>
    </xdr:from>
    <xdr:to>
      <xdr:col>10</xdr:col>
      <xdr:colOff>2924175</xdr:colOff>
      <xdr:row>77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27</xdr:col>
      <xdr:colOff>68490</xdr:colOff>
      <xdr:row>3</xdr:row>
      <xdr:rowOff>27277</xdr:rowOff>
    </xdr:from>
    <xdr:to>
      <xdr:col>27</xdr:col>
      <xdr:colOff>114301</xdr:colOff>
      <xdr:row>3</xdr:row>
      <xdr:rowOff>134651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27690" y="217777"/>
          <a:ext cx="112486" cy="1073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27</xdr:col>
      <xdr:colOff>47625</xdr:colOff>
      <xdr:row>88</xdr:row>
      <xdr:rowOff>69850</xdr:rowOff>
    </xdr:from>
    <xdr:to>
      <xdr:col>29</xdr:col>
      <xdr:colOff>982367</xdr:colOff>
      <xdr:row>90</xdr:row>
      <xdr:rowOff>50800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144750" y="12642850"/>
          <a:ext cx="1490367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86</xdr:row>
      <xdr:rowOff>111126</xdr:rowOff>
    </xdr:from>
    <xdr:to>
      <xdr:col>1</xdr:col>
      <xdr:colOff>358775</xdr:colOff>
      <xdr:row>89</xdr:row>
      <xdr:rowOff>139701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12398376"/>
          <a:ext cx="485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3238500</xdr:colOff>
      <xdr:row>88</xdr:row>
      <xdr:rowOff>53975</xdr:rowOff>
    </xdr:from>
    <xdr:to>
      <xdr:col>25</xdr:col>
      <xdr:colOff>220367</xdr:colOff>
      <xdr:row>90</xdr:row>
      <xdr:rowOff>25400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25500" y="12626975"/>
          <a:ext cx="1506242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358775</xdr:colOff>
      <xdr:row>74</xdr:row>
      <xdr:rowOff>50800</xdr:rowOff>
    </xdr:from>
    <xdr:to>
      <xdr:col>19</xdr:col>
      <xdr:colOff>3663950</xdr:colOff>
      <xdr:row>83</xdr:row>
      <xdr:rowOff>98425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45775" y="10623550"/>
          <a:ext cx="3305175" cy="1333500"/>
        </a:xfrm>
        <a:prstGeom prst="rect">
          <a:avLst/>
        </a:prstGeom>
        <a:noFill/>
      </xdr:spPr>
    </xdr:pic>
    <xdr:clientData/>
  </xdr:twoCellAnchor>
  <xdr:twoCellAnchor editAs="oneCell">
    <xdr:from>
      <xdr:col>37</xdr:col>
      <xdr:colOff>34925</xdr:colOff>
      <xdr:row>86</xdr:row>
      <xdr:rowOff>136525</xdr:rowOff>
    </xdr:from>
    <xdr:to>
      <xdr:col>37</xdr:col>
      <xdr:colOff>514350</xdr:colOff>
      <xdr:row>90</xdr:row>
      <xdr:rowOff>22225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070300" y="12423775"/>
          <a:ext cx="4794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03"/>
  <sheetViews>
    <sheetView showGridLines="0" showRowColHeaders="0" tabSelected="1" zoomScaleNormal="100" workbookViewId="0">
      <selection activeCell="D28" sqref="D28"/>
    </sheetView>
  </sheetViews>
  <sheetFormatPr defaultRowHeight="11.25"/>
  <cols>
    <col min="1" max="1" width="3.28515625" style="1" customWidth="1"/>
    <col min="2" max="2" width="58.7109375" style="1" customWidth="1"/>
    <col min="3" max="3" width="0.42578125" style="1" customWidth="1"/>
    <col min="4" max="4" width="3.7109375" style="2" customWidth="1"/>
    <col min="5" max="5" width="0.42578125" style="1" customWidth="1"/>
    <col min="6" max="6" width="3.7109375" style="1" customWidth="1"/>
    <col min="7" max="7" width="0.42578125" style="1" customWidth="1"/>
    <col min="8" max="8" width="3.7109375" style="1" customWidth="1"/>
    <col min="9" max="9" width="0.42578125" style="1" customWidth="1"/>
    <col min="10" max="10" width="3.28515625" style="1" customWidth="1"/>
    <col min="11" max="11" width="58.7109375" style="1" customWidth="1"/>
    <col min="12" max="12" width="0.42578125" style="1" customWidth="1"/>
    <col min="13" max="13" width="3.7109375" style="2" customWidth="1"/>
    <col min="14" max="14" width="0.42578125" style="1" customWidth="1"/>
    <col min="15" max="15" width="3.7109375" style="1" customWidth="1"/>
    <col min="16" max="16" width="0.42578125" style="1" customWidth="1"/>
    <col min="17" max="17" width="3.7109375" style="1" customWidth="1"/>
    <col min="18" max="18" width="0.42578125" style="1" customWidth="1"/>
    <col min="19" max="19" width="3.28515625" style="1" customWidth="1"/>
    <col min="20" max="20" width="58.7109375" style="1" customWidth="1"/>
    <col min="21" max="21" width="0.42578125" style="1" customWidth="1"/>
    <col min="22" max="22" width="3.7109375" style="2" customWidth="1"/>
    <col min="23" max="23" width="0.42578125" style="1" customWidth="1"/>
    <col min="24" max="24" width="3.7109375" style="1" customWidth="1"/>
    <col min="25" max="25" width="0.42578125" style="1" customWidth="1"/>
    <col min="26" max="26" width="3.7109375" style="1" customWidth="1"/>
    <col min="27" max="27" width="0.42578125" style="1" customWidth="1"/>
    <col min="28" max="28" width="3.7109375" style="1" customWidth="1"/>
    <col min="29" max="29" width="4.42578125" style="1" customWidth="1"/>
    <col min="30" max="30" width="100.7109375" style="1" customWidth="1"/>
    <col min="31" max="31" width="0.85546875" style="1" customWidth="1"/>
    <col min="32" max="32" width="9.140625" style="1" customWidth="1"/>
    <col min="33" max="33" width="53.85546875" style="1" customWidth="1"/>
    <col min="34" max="16384" width="9.140625" style="1"/>
  </cols>
  <sheetData>
    <row r="1" spans="1:54" ht="11.25" customHeight="1"/>
    <row r="2" spans="1:54" ht="11.25" customHeight="1">
      <c r="B2" s="145" t="s">
        <v>212</v>
      </c>
      <c r="C2" s="145"/>
      <c r="D2" s="145"/>
      <c r="E2" s="145"/>
      <c r="F2" s="145"/>
      <c r="K2" s="134" t="s">
        <v>264</v>
      </c>
      <c r="Z2" s="99" t="s">
        <v>256</v>
      </c>
      <c r="AC2" s="135" t="str">
        <f>Z2</f>
        <v>AEDET Refresh v1.1 Feb 2016</v>
      </c>
      <c r="AG2" s="6" t="str">
        <f>K2</f>
        <v>Project Name</v>
      </c>
      <c r="AK2" s="136" t="str">
        <f>B2</f>
        <v>Benchmark</v>
      </c>
      <c r="AL2" s="100"/>
      <c r="AM2" s="100"/>
      <c r="AN2" s="100"/>
      <c r="AO2" s="100"/>
    </row>
    <row r="3" spans="1:54" ht="11.25" customHeight="1"/>
    <row r="4" spans="1:54" ht="11.25" customHeight="1">
      <c r="AB4" s="25"/>
      <c r="AC4" s="26" t="s">
        <v>120</v>
      </c>
      <c r="AD4" s="26" t="s">
        <v>121</v>
      </c>
    </row>
    <row r="5" spans="1:54" ht="11.25" customHeight="1">
      <c r="B5" s="6"/>
      <c r="AB5" s="3" t="str">
        <f t="shared" ref="AB5:AB13" si="0">IF(H9="yes","X","Y")</f>
        <v>Y</v>
      </c>
      <c r="AC5" s="34" t="s">
        <v>0</v>
      </c>
      <c r="AD5" s="133"/>
    </row>
    <row r="6" spans="1:54" ht="11.25" customHeight="1">
      <c r="B6" s="36" t="s">
        <v>142</v>
      </c>
      <c r="K6" s="36" t="s">
        <v>143</v>
      </c>
      <c r="T6" s="36" t="s">
        <v>146</v>
      </c>
      <c r="AB6" s="3" t="str">
        <f t="shared" si="0"/>
        <v>Y</v>
      </c>
      <c r="AC6" s="34" t="s">
        <v>1</v>
      </c>
      <c r="AD6" s="133"/>
    </row>
    <row r="7" spans="1:54" ht="11.25" customHeight="1">
      <c r="AB7" s="3" t="str">
        <f t="shared" si="0"/>
        <v>Y</v>
      </c>
      <c r="AC7" s="34" t="s">
        <v>2</v>
      </c>
      <c r="AD7" s="133"/>
    </row>
    <row r="8" spans="1:54" ht="11.25" customHeight="1">
      <c r="B8" s="71" t="s">
        <v>76</v>
      </c>
      <c r="D8" s="28" t="s">
        <v>116</v>
      </c>
      <c r="E8" s="2"/>
      <c r="F8" s="29" t="s">
        <v>134</v>
      </c>
      <c r="G8" s="12"/>
      <c r="H8" s="30" t="s">
        <v>119</v>
      </c>
      <c r="K8" s="55" t="s">
        <v>33</v>
      </c>
      <c r="M8" s="28" t="s">
        <v>116</v>
      </c>
      <c r="N8" s="2"/>
      <c r="O8" s="29" t="s">
        <v>134</v>
      </c>
      <c r="P8" s="12"/>
      <c r="Q8" s="30" t="s">
        <v>119</v>
      </c>
      <c r="T8" s="58" t="s">
        <v>6</v>
      </c>
      <c r="V8" s="28" t="s">
        <v>116</v>
      </c>
      <c r="W8" s="2"/>
      <c r="X8" s="29" t="s">
        <v>134</v>
      </c>
      <c r="Y8" s="12"/>
      <c r="Z8" s="30" t="s">
        <v>119</v>
      </c>
      <c r="AB8" s="3" t="str">
        <f t="shared" si="0"/>
        <v>Y</v>
      </c>
      <c r="AC8" s="34" t="s">
        <v>5</v>
      </c>
      <c r="AD8" s="133"/>
      <c r="AE8" s="14"/>
      <c r="AG8" s="50" t="s">
        <v>118</v>
      </c>
      <c r="AZ8" s="2">
        <v>2</v>
      </c>
      <c r="BA8" s="2">
        <v>6</v>
      </c>
      <c r="BB8" s="2" t="s">
        <v>123</v>
      </c>
    </row>
    <row r="9" spans="1:54" ht="11.25" customHeight="1">
      <c r="A9" s="33" t="s">
        <v>0</v>
      </c>
      <c r="B9" s="33" t="s">
        <v>101</v>
      </c>
      <c r="C9" s="33"/>
      <c r="D9" s="117">
        <v>1</v>
      </c>
      <c r="E9" s="118"/>
      <c r="F9" s="117"/>
      <c r="G9" s="119"/>
      <c r="H9" s="117"/>
      <c r="J9" s="33" t="s">
        <v>28</v>
      </c>
      <c r="K9" s="33" t="s">
        <v>158</v>
      </c>
      <c r="L9" s="33"/>
      <c r="M9" s="117">
        <v>1</v>
      </c>
      <c r="N9" s="118"/>
      <c r="O9" s="117"/>
      <c r="P9" s="119"/>
      <c r="Q9" s="117"/>
      <c r="S9" s="33" t="s">
        <v>64</v>
      </c>
      <c r="T9" s="33" t="s">
        <v>203</v>
      </c>
      <c r="U9" s="33"/>
      <c r="V9" s="117">
        <v>1</v>
      </c>
      <c r="W9" s="33"/>
      <c r="X9" s="117"/>
      <c r="Y9" s="119"/>
      <c r="Z9" s="117"/>
      <c r="AB9" s="3" t="str">
        <f t="shared" si="0"/>
        <v>Y</v>
      </c>
      <c r="AC9" s="34" t="s">
        <v>3</v>
      </c>
      <c r="AD9" s="133"/>
      <c r="AE9" s="14"/>
      <c r="AG9" s="48" t="s">
        <v>193</v>
      </c>
      <c r="AZ9" s="2">
        <v>1</v>
      </c>
      <c r="BA9" s="2">
        <v>5</v>
      </c>
      <c r="BB9" s="2" t="s">
        <v>124</v>
      </c>
    </row>
    <row r="10" spans="1:54" ht="11.25" customHeight="1">
      <c r="A10" s="33" t="s">
        <v>1</v>
      </c>
      <c r="B10" s="33" t="s">
        <v>189</v>
      </c>
      <c r="C10" s="33"/>
      <c r="D10" s="117">
        <v>1</v>
      </c>
      <c r="E10" s="118"/>
      <c r="F10" s="117"/>
      <c r="G10" s="119"/>
      <c r="H10" s="117"/>
      <c r="J10" s="33" t="s">
        <v>29</v>
      </c>
      <c r="K10" s="33" t="s">
        <v>265</v>
      </c>
      <c r="L10" s="33"/>
      <c r="M10" s="117">
        <v>1</v>
      </c>
      <c r="N10" s="118"/>
      <c r="O10" s="117"/>
      <c r="P10" s="119"/>
      <c r="Q10" s="117"/>
      <c r="S10" s="33" t="s">
        <v>65</v>
      </c>
      <c r="T10" s="33" t="s">
        <v>207</v>
      </c>
      <c r="U10" s="33"/>
      <c r="V10" s="117">
        <v>1</v>
      </c>
      <c r="W10" s="33"/>
      <c r="X10" s="117"/>
      <c r="Y10" s="119"/>
      <c r="Z10" s="117"/>
      <c r="AB10" s="3" t="str">
        <f t="shared" si="0"/>
        <v>Y</v>
      </c>
      <c r="AC10" s="34" t="s">
        <v>38</v>
      </c>
      <c r="AD10" s="133"/>
      <c r="AE10" s="20"/>
      <c r="AG10" s="48" t="s">
        <v>136</v>
      </c>
      <c r="AZ10" s="2">
        <v>0</v>
      </c>
      <c r="BA10" s="2">
        <v>4</v>
      </c>
      <c r="BB10" s="2"/>
    </row>
    <row r="11" spans="1:54" ht="11.25" customHeight="1">
      <c r="A11" s="33" t="s">
        <v>2</v>
      </c>
      <c r="B11" s="33" t="s">
        <v>188</v>
      </c>
      <c r="C11" s="33"/>
      <c r="D11" s="117">
        <v>1</v>
      </c>
      <c r="E11" s="118"/>
      <c r="F11" s="117"/>
      <c r="G11" s="119"/>
      <c r="H11" s="117"/>
      <c r="J11" s="33" t="s">
        <v>30</v>
      </c>
      <c r="K11" s="33" t="s">
        <v>266</v>
      </c>
      <c r="L11" s="33"/>
      <c r="M11" s="117">
        <v>1</v>
      </c>
      <c r="N11" s="118"/>
      <c r="O11" s="117"/>
      <c r="P11" s="119"/>
      <c r="Q11" s="117"/>
      <c r="S11" s="33" t="s">
        <v>66</v>
      </c>
      <c r="T11" s="33" t="s">
        <v>170</v>
      </c>
      <c r="U11" s="33"/>
      <c r="V11" s="117">
        <v>1</v>
      </c>
      <c r="W11" s="33"/>
      <c r="X11" s="117"/>
      <c r="Y11" s="119"/>
      <c r="Z11" s="117"/>
      <c r="AB11" s="3" t="str">
        <f t="shared" si="0"/>
        <v>Y</v>
      </c>
      <c r="AC11" s="34" t="s">
        <v>39</v>
      </c>
      <c r="AD11" s="133"/>
      <c r="AE11" s="14"/>
      <c r="AG11" s="49" t="s">
        <v>137</v>
      </c>
      <c r="BA11" s="2">
        <v>3</v>
      </c>
      <c r="BB11" s="2"/>
    </row>
    <row r="12" spans="1:54" ht="11.25" customHeight="1">
      <c r="A12" s="33" t="s">
        <v>5</v>
      </c>
      <c r="B12" s="33" t="s">
        <v>104</v>
      </c>
      <c r="C12" s="33"/>
      <c r="D12" s="117">
        <v>1</v>
      </c>
      <c r="E12" s="118"/>
      <c r="F12" s="117"/>
      <c r="G12" s="119"/>
      <c r="H12" s="117"/>
      <c r="J12" s="33" t="s">
        <v>31</v>
      </c>
      <c r="K12" s="33" t="s">
        <v>159</v>
      </c>
      <c r="L12" s="33"/>
      <c r="M12" s="117">
        <v>1</v>
      </c>
      <c r="N12" s="118"/>
      <c r="O12" s="117"/>
      <c r="P12" s="119"/>
      <c r="Q12" s="117"/>
      <c r="S12" s="33" t="s">
        <v>67</v>
      </c>
      <c r="T12" s="33" t="s">
        <v>204</v>
      </c>
      <c r="U12" s="33"/>
      <c r="V12" s="117">
        <v>1</v>
      </c>
      <c r="W12" s="33"/>
      <c r="X12" s="117"/>
      <c r="Y12" s="119"/>
      <c r="Z12" s="117"/>
      <c r="AB12" s="3" t="str">
        <f t="shared" si="0"/>
        <v>Y</v>
      </c>
      <c r="AC12" s="34" t="s">
        <v>40</v>
      </c>
      <c r="AD12" s="133"/>
      <c r="AE12" s="14"/>
      <c r="BA12" s="2">
        <v>2</v>
      </c>
      <c r="BB12" s="2"/>
    </row>
    <row r="13" spans="1:54" ht="11.25" customHeight="1">
      <c r="A13" s="33" t="s">
        <v>3</v>
      </c>
      <c r="B13" s="33" t="s">
        <v>258</v>
      </c>
      <c r="C13" s="33"/>
      <c r="D13" s="117">
        <v>1</v>
      </c>
      <c r="E13" s="118"/>
      <c r="F13" s="117"/>
      <c r="G13" s="119"/>
      <c r="H13" s="117"/>
      <c r="J13" s="33" t="s">
        <v>45</v>
      </c>
      <c r="K13" s="39" t="s">
        <v>201</v>
      </c>
      <c r="L13" s="33"/>
      <c r="M13" s="117">
        <v>1</v>
      </c>
      <c r="N13" s="118"/>
      <c r="O13" s="117"/>
      <c r="P13" s="119"/>
      <c r="Q13" s="117"/>
      <c r="S13" s="33" t="s">
        <v>68</v>
      </c>
      <c r="T13" s="33" t="s">
        <v>171</v>
      </c>
      <c r="U13" s="33"/>
      <c r="V13" s="117">
        <v>1</v>
      </c>
      <c r="W13" s="33"/>
      <c r="X13" s="117"/>
      <c r="Y13" s="119"/>
      <c r="Z13" s="117"/>
      <c r="AB13" s="3" t="str">
        <f t="shared" si="0"/>
        <v>Y</v>
      </c>
      <c r="AC13" s="34" t="s">
        <v>144</v>
      </c>
      <c r="AD13" s="133"/>
      <c r="AE13" s="14"/>
      <c r="AG13" s="51" t="s">
        <v>133</v>
      </c>
      <c r="BA13" s="2">
        <v>1</v>
      </c>
      <c r="BB13" s="2"/>
    </row>
    <row r="14" spans="1:54" ht="11.25" customHeight="1">
      <c r="A14" s="33" t="s">
        <v>38</v>
      </c>
      <c r="B14" s="33" t="s">
        <v>106</v>
      </c>
      <c r="C14" s="33"/>
      <c r="D14" s="117">
        <v>1</v>
      </c>
      <c r="E14" s="118"/>
      <c r="F14" s="117"/>
      <c r="G14" s="119"/>
      <c r="H14" s="117"/>
      <c r="J14" s="33" t="s">
        <v>46</v>
      </c>
      <c r="K14" s="39" t="s">
        <v>161</v>
      </c>
      <c r="L14" s="33"/>
      <c r="M14" s="117">
        <v>1</v>
      </c>
      <c r="N14" s="118"/>
      <c r="O14" s="117"/>
      <c r="P14" s="119"/>
      <c r="Q14" s="117"/>
      <c r="S14" s="33" t="s">
        <v>69</v>
      </c>
      <c r="T14" s="39" t="s">
        <v>172</v>
      </c>
      <c r="U14" s="33"/>
      <c r="V14" s="117">
        <v>1</v>
      </c>
      <c r="W14" s="33"/>
      <c r="X14" s="117"/>
      <c r="Y14" s="119"/>
      <c r="Z14" s="117"/>
      <c r="AB14" s="3" t="str">
        <f t="shared" ref="AB14" si="1">IF(H18="yes","X","Y")</f>
        <v>Y</v>
      </c>
      <c r="AC14" s="34" t="s">
        <v>246</v>
      </c>
      <c r="AD14" s="133"/>
      <c r="AE14" s="21"/>
      <c r="AG14" s="41" t="s">
        <v>127</v>
      </c>
      <c r="BA14" s="2">
        <v>0</v>
      </c>
      <c r="BB14" s="2"/>
    </row>
    <row r="15" spans="1:54" ht="11.25" customHeight="1">
      <c r="A15" s="33" t="s">
        <v>39</v>
      </c>
      <c r="B15" s="33" t="s">
        <v>148</v>
      </c>
      <c r="C15" s="33"/>
      <c r="D15" s="117">
        <v>1</v>
      </c>
      <c r="E15" s="118"/>
      <c r="F15" s="117"/>
      <c r="G15" s="119"/>
      <c r="H15" s="117"/>
      <c r="J15" s="33" t="s">
        <v>47</v>
      </c>
      <c r="K15" s="39" t="s">
        <v>221</v>
      </c>
      <c r="L15" s="33"/>
      <c r="M15" s="117">
        <v>1</v>
      </c>
      <c r="N15" s="118"/>
      <c r="O15" s="117"/>
      <c r="P15" s="119"/>
      <c r="Q15" s="117"/>
      <c r="S15" s="33" t="s">
        <v>70</v>
      </c>
      <c r="T15" s="39" t="s">
        <v>173</v>
      </c>
      <c r="U15" s="33"/>
      <c r="V15" s="117">
        <v>1</v>
      </c>
      <c r="W15" s="33"/>
      <c r="X15" s="117"/>
      <c r="Y15" s="119"/>
      <c r="Z15" s="117"/>
      <c r="AB15" s="3" t="str">
        <f t="shared" ref="AB15:AB23" si="2">IF(H21="yes","X","Y")</f>
        <v>Y</v>
      </c>
      <c r="AC15" s="34" t="s">
        <v>9</v>
      </c>
      <c r="AD15" s="133"/>
      <c r="AE15" s="14"/>
      <c r="AG15" s="42" t="s">
        <v>128</v>
      </c>
    </row>
    <row r="16" spans="1:54" ht="11.25" customHeight="1">
      <c r="A16" s="33" t="s">
        <v>40</v>
      </c>
      <c r="B16" s="39" t="s">
        <v>260</v>
      </c>
      <c r="C16" s="33"/>
      <c r="D16" s="117">
        <v>1</v>
      </c>
      <c r="E16" s="118"/>
      <c r="F16" s="117"/>
      <c r="G16" s="119"/>
      <c r="H16" s="117"/>
      <c r="J16" s="106" t="s">
        <v>248</v>
      </c>
      <c r="K16" s="106" t="s">
        <v>230</v>
      </c>
      <c r="M16" s="117">
        <v>0</v>
      </c>
      <c r="N16" s="118"/>
      <c r="O16" s="117"/>
      <c r="P16" s="119"/>
      <c r="Q16" s="117"/>
      <c r="S16" s="106" t="s">
        <v>71</v>
      </c>
      <c r="T16" s="106" t="s">
        <v>229</v>
      </c>
      <c r="U16" s="37"/>
      <c r="V16" s="117">
        <v>0</v>
      </c>
      <c r="W16" s="33"/>
      <c r="X16" s="117"/>
      <c r="Y16" s="119"/>
      <c r="Z16" s="117"/>
      <c r="AB16" s="3" t="str">
        <f t="shared" si="2"/>
        <v>Y</v>
      </c>
      <c r="AC16" s="34" t="s">
        <v>10</v>
      </c>
      <c r="AD16" s="133"/>
      <c r="AE16" s="14"/>
      <c r="AG16" s="43" t="s">
        <v>129</v>
      </c>
    </row>
    <row r="17" spans="1:36" ht="11.25" customHeight="1">
      <c r="A17" s="33" t="s">
        <v>144</v>
      </c>
      <c r="B17" s="39" t="s">
        <v>259</v>
      </c>
      <c r="C17" s="33"/>
      <c r="D17" s="117">
        <v>1</v>
      </c>
      <c r="E17" s="118"/>
      <c r="F17" s="117"/>
      <c r="G17" s="119"/>
      <c r="H17" s="117"/>
      <c r="S17" s="33"/>
      <c r="AB17" s="3" t="str">
        <f t="shared" si="2"/>
        <v>Y</v>
      </c>
      <c r="AC17" s="34" t="s">
        <v>11</v>
      </c>
      <c r="AD17" s="133"/>
      <c r="AE17" s="14"/>
      <c r="AG17" s="44" t="s">
        <v>130</v>
      </c>
    </row>
    <row r="18" spans="1:36" ht="11.25" customHeight="1">
      <c r="A18" s="106" t="s">
        <v>246</v>
      </c>
      <c r="B18" s="106" t="s">
        <v>226</v>
      </c>
      <c r="C18" s="38"/>
      <c r="D18" s="117">
        <v>0</v>
      </c>
      <c r="E18" s="118"/>
      <c r="F18" s="117"/>
      <c r="G18" s="119"/>
      <c r="H18" s="117"/>
      <c r="AB18" s="3" t="str">
        <f t="shared" si="2"/>
        <v>Y</v>
      </c>
      <c r="AC18" s="34" t="s">
        <v>12</v>
      </c>
      <c r="AD18" s="133"/>
      <c r="AE18" s="14"/>
      <c r="AG18" s="45" t="s">
        <v>131</v>
      </c>
    </row>
    <row r="19" spans="1:36" ht="11.25" customHeight="1">
      <c r="A19" s="38"/>
      <c r="B19" s="38"/>
      <c r="C19" s="38"/>
      <c r="D19" s="35"/>
      <c r="E19" s="37"/>
      <c r="F19" s="35"/>
      <c r="G19" s="35"/>
      <c r="H19" s="35"/>
      <c r="AB19" s="3" t="str">
        <f t="shared" si="2"/>
        <v>Y</v>
      </c>
      <c r="AC19" s="34" t="s">
        <v>13</v>
      </c>
      <c r="AD19" s="133"/>
      <c r="AE19" s="14"/>
      <c r="AG19" s="46" t="s">
        <v>132</v>
      </c>
    </row>
    <row r="20" spans="1:36" ht="11.25" customHeight="1">
      <c r="B20" s="72" t="s">
        <v>84</v>
      </c>
      <c r="D20" s="28" t="s">
        <v>116</v>
      </c>
      <c r="E20" s="31"/>
      <c r="F20" s="29" t="s">
        <v>134</v>
      </c>
      <c r="G20" s="32"/>
      <c r="H20" s="29" t="s">
        <v>119</v>
      </c>
      <c r="K20" s="56" t="s">
        <v>51</v>
      </c>
      <c r="M20" s="28" t="s">
        <v>116</v>
      </c>
      <c r="N20" s="2"/>
      <c r="O20" s="29" t="s">
        <v>134</v>
      </c>
      <c r="P20" s="12"/>
      <c r="Q20" s="30" t="s">
        <v>119</v>
      </c>
      <c r="S20" s="33"/>
      <c r="T20" s="59" t="s">
        <v>8</v>
      </c>
      <c r="V20" s="28" t="s">
        <v>116</v>
      </c>
      <c r="W20" s="2"/>
      <c r="X20" s="29" t="s">
        <v>134</v>
      </c>
      <c r="Y20" s="12"/>
      <c r="Z20" s="30" t="s">
        <v>119</v>
      </c>
      <c r="AB20" s="3" t="str">
        <f t="shared" si="2"/>
        <v>Y</v>
      </c>
      <c r="AC20" s="34" t="s">
        <v>41</v>
      </c>
      <c r="AD20" s="133"/>
      <c r="AE20" s="14"/>
      <c r="AG20" s="47" t="s">
        <v>194</v>
      </c>
    </row>
    <row r="21" spans="1:36" ht="11.25" customHeight="1">
      <c r="A21" s="33" t="s">
        <v>9</v>
      </c>
      <c r="B21" s="33" t="s">
        <v>107</v>
      </c>
      <c r="C21" s="33"/>
      <c r="D21" s="117">
        <v>1</v>
      </c>
      <c r="E21" s="118"/>
      <c r="F21" s="117"/>
      <c r="G21" s="119"/>
      <c r="H21" s="117"/>
      <c r="J21" s="33" t="s">
        <v>34</v>
      </c>
      <c r="K21" s="33" t="s">
        <v>126</v>
      </c>
      <c r="L21" s="33"/>
      <c r="M21" s="117">
        <v>1</v>
      </c>
      <c r="N21" s="118"/>
      <c r="O21" s="117"/>
      <c r="P21" s="119"/>
      <c r="Q21" s="117"/>
      <c r="S21" s="33" t="s">
        <v>77</v>
      </c>
      <c r="T21" s="33" t="s">
        <v>174</v>
      </c>
      <c r="U21" s="33"/>
      <c r="V21" s="117">
        <v>1</v>
      </c>
      <c r="W21" s="33"/>
      <c r="X21" s="117"/>
      <c r="Y21" s="119"/>
      <c r="Z21" s="117"/>
      <c r="AB21" s="3" t="str">
        <f t="shared" si="2"/>
        <v>Y</v>
      </c>
      <c r="AC21" s="34" t="s">
        <v>42</v>
      </c>
      <c r="AD21" s="133"/>
      <c r="AE21" s="14"/>
    </row>
    <row r="22" spans="1:36" ht="11.25" customHeight="1">
      <c r="A22" s="33" t="s">
        <v>10</v>
      </c>
      <c r="B22" s="33" t="s">
        <v>140</v>
      </c>
      <c r="C22" s="33"/>
      <c r="D22" s="117">
        <v>1</v>
      </c>
      <c r="E22" s="118"/>
      <c r="F22" s="117"/>
      <c r="G22" s="119"/>
      <c r="H22" s="117"/>
      <c r="J22" s="33" t="s">
        <v>35</v>
      </c>
      <c r="K22" s="33" t="s">
        <v>59</v>
      </c>
      <c r="L22" s="33"/>
      <c r="M22" s="117">
        <v>1</v>
      </c>
      <c r="N22" s="118"/>
      <c r="O22" s="117"/>
      <c r="P22" s="119"/>
      <c r="Q22" s="117"/>
      <c r="S22" s="33" t="s">
        <v>78</v>
      </c>
      <c r="T22" s="33" t="s">
        <v>175</v>
      </c>
      <c r="U22" s="33"/>
      <c r="V22" s="117">
        <v>1</v>
      </c>
      <c r="W22" s="33"/>
      <c r="X22" s="117"/>
      <c r="Y22" s="119"/>
      <c r="Z22" s="117"/>
      <c r="AB22" s="3" t="str">
        <f t="shared" si="2"/>
        <v>Y</v>
      </c>
      <c r="AC22" s="34" t="s">
        <v>43</v>
      </c>
      <c r="AD22" s="133"/>
      <c r="AE22" s="14"/>
    </row>
    <row r="23" spans="1:36" ht="11.25" customHeight="1">
      <c r="A23" s="33" t="s">
        <v>11</v>
      </c>
      <c r="B23" s="33" t="s">
        <v>108</v>
      </c>
      <c r="C23" s="33"/>
      <c r="D23" s="117">
        <v>1</v>
      </c>
      <c r="E23" s="118"/>
      <c r="F23" s="117"/>
      <c r="G23" s="119"/>
      <c r="H23" s="117"/>
      <c r="J23" s="33" t="s">
        <v>36</v>
      </c>
      <c r="K23" s="33" t="s">
        <v>60</v>
      </c>
      <c r="L23" s="33"/>
      <c r="M23" s="117">
        <v>1</v>
      </c>
      <c r="N23" s="118"/>
      <c r="O23" s="117"/>
      <c r="P23" s="119"/>
      <c r="Q23" s="117"/>
      <c r="S23" s="33" t="s">
        <v>79</v>
      </c>
      <c r="T23" s="33" t="s">
        <v>205</v>
      </c>
      <c r="U23" s="33"/>
      <c r="V23" s="117">
        <v>1</v>
      </c>
      <c r="W23" s="33"/>
      <c r="X23" s="117"/>
      <c r="Y23" s="119"/>
      <c r="Z23" s="117"/>
      <c r="AB23" s="3" t="str">
        <f t="shared" si="2"/>
        <v>Y</v>
      </c>
      <c r="AC23" s="34" t="s">
        <v>251</v>
      </c>
      <c r="AD23" s="133"/>
      <c r="AE23" s="14"/>
      <c r="AF23" s="19"/>
      <c r="AG23" s="8" t="s">
        <v>138</v>
      </c>
    </row>
    <row r="24" spans="1:36" ht="11.25" customHeight="1">
      <c r="A24" s="33" t="s">
        <v>12</v>
      </c>
      <c r="B24" s="33" t="s">
        <v>224</v>
      </c>
      <c r="C24" s="33"/>
      <c r="D24" s="117">
        <v>1</v>
      </c>
      <c r="E24" s="118"/>
      <c r="F24" s="117"/>
      <c r="G24" s="119"/>
      <c r="H24" s="117"/>
      <c r="J24" s="33" t="s">
        <v>37</v>
      </c>
      <c r="K24" s="33" t="s">
        <v>61</v>
      </c>
      <c r="L24" s="33"/>
      <c r="M24" s="117">
        <v>1</v>
      </c>
      <c r="N24" s="118"/>
      <c r="O24" s="117"/>
      <c r="P24" s="119"/>
      <c r="Q24" s="117"/>
      <c r="S24" s="33" t="s">
        <v>80</v>
      </c>
      <c r="T24" s="33" t="s">
        <v>177</v>
      </c>
      <c r="U24" s="33"/>
      <c r="V24" s="117">
        <v>1</v>
      </c>
      <c r="W24" s="33"/>
      <c r="X24" s="117"/>
      <c r="Y24" s="119"/>
      <c r="Z24" s="117"/>
      <c r="AB24" s="3" t="str">
        <f t="shared" ref="AB24:AB32" si="3">IF(H32="yes","X","Y")</f>
        <v>Y</v>
      </c>
      <c r="AC24" s="34" t="s">
        <v>16</v>
      </c>
      <c r="AD24" s="133"/>
      <c r="AE24" s="14"/>
      <c r="AF24" s="14"/>
    </row>
    <row r="25" spans="1:36" ht="11.25" customHeight="1">
      <c r="A25" s="33" t="s">
        <v>13</v>
      </c>
      <c r="B25" s="33" t="s">
        <v>110</v>
      </c>
      <c r="C25" s="33"/>
      <c r="D25" s="117">
        <v>1</v>
      </c>
      <c r="E25" s="118"/>
      <c r="F25" s="117"/>
      <c r="G25" s="119"/>
      <c r="H25" s="117"/>
      <c r="J25" s="33" t="s">
        <v>48</v>
      </c>
      <c r="K25" s="33" t="s">
        <v>62</v>
      </c>
      <c r="L25" s="33"/>
      <c r="M25" s="117">
        <v>1</v>
      </c>
      <c r="N25" s="118"/>
      <c r="O25" s="117"/>
      <c r="P25" s="119"/>
      <c r="Q25" s="117"/>
      <c r="S25" s="33" t="s">
        <v>81</v>
      </c>
      <c r="T25" s="33" t="s">
        <v>176</v>
      </c>
      <c r="U25" s="33"/>
      <c r="V25" s="117">
        <v>1</v>
      </c>
      <c r="W25" s="33"/>
      <c r="X25" s="117"/>
      <c r="Y25" s="119"/>
      <c r="Z25" s="117"/>
      <c r="AB25" s="3" t="str">
        <f t="shared" si="3"/>
        <v>Y</v>
      </c>
      <c r="AC25" s="34" t="s">
        <v>17</v>
      </c>
      <c r="AD25" s="133"/>
      <c r="AE25" s="14"/>
      <c r="AF25" s="27">
        <v>1</v>
      </c>
      <c r="AG25" s="146" t="s">
        <v>245</v>
      </c>
      <c r="AH25" s="146"/>
      <c r="AI25" s="146"/>
      <c r="AJ25" s="146"/>
    </row>
    <row r="26" spans="1:36" ht="11.25" customHeight="1">
      <c r="A26" s="33" t="s">
        <v>41</v>
      </c>
      <c r="B26" s="33" t="s">
        <v>225</v>
      </c>
      <c r="C26" s="33"/>
      <c r="D26" s="117">
        <v>1</v>
      </c>
      <c r="E26" s="118"/>
      <c r="F26" s="117"/>
      <c r="G26" s="119"/>
      <c r="H26" s="117"/>
      <c r="J26" s="33" t="s">
        <v>49</v>
      </c>
      <c r="K26" s="39" t="s">
        <v>202</v>
      </c>
      <c r="L26" s="33"/>
      <c r="M26" s="117">
        <v>1</v>
      </c>
      <c r="N26" s="118"/>
      <c r="O26" s="117"/>
      <c r="P26" s="119"/>
      <c r="Q26" s="117"/>
      <c r="S26" s="33" t="s">
        <v>82</v>
      </c>
      <c r="T26" s="39" t="s">
        <v>222</v>
      </c>
      <c r="U26" s="33"/>
      <c r="V26" s="117">
        <v>1</v>
      </c>
      <c r="W26" s="33"/>
      <c r="X26" s="117"/>
      <c r="Y26" s="119"/>
      <c r="Z26" s="117"/>
      <c r="AB26" s="3" t="str">
        <f t="shared" si="3"/>
        <v>Y</v>
      </c>
      <c r="AC26" s="34" t="s">
        <v>18</v>
      </c>
      <c r="AD26" s="133"/>
      <c r="AE26" s="14"/>
      <c r="AF26" s="27">
        <v>2</v>
      </c>
      <c r="AG26" s="146" t="s">
        <v>238</v>
      </c>
      <c r="AH26" s="146"/>
      <c r="AI26" s="146"/>
      <c r="AJ26" s="146"/>
    </row>
    <row r="27" spans="1:36" ht="11.25" customHeight="1">
      <c r="A27" s="33" t="s">
        <v>42</v>
      </c>
      <c r="B27" s="39" t="s">
        <v>151</v>
      </c>
      <c r="C27" s="33"/>
      <c r="D27" s="117">
        <v>1</v>
      </c>
      <c r="E27" s="118"/>
      <c r="F27" s="117"/>
      <c r="G27" s="119"/>
      <c r="H27" s="117"/>
      <c r="J27" s="33" t="s">
        <v>50</v>
      </c>
      <c r="K27" s="39" t="s">
        <v>164</v>
      </c>
      <c r="L27" s="33"/>
      <c r="M27" s="117">
        <v>1</v>
      </c>
      <c r="N27" s="118"/>
      <c r="O27" s="117"/>
      <c r="P27" s="119"/>
      <c r="Q27" s="117"/>
      <c r="S27" s="106" t="s">
        <v>83</v>
      </c>
      <c r="T27" s="106" t="s">
        <v>236</v>
      </c>
      <c r="U27" s="37"/>
      <c r="V27" s="117">
        <v>0</v>
      </c>
      <c r="W27" s="33"/>
      <c r="X27" s="117"/>
      <c r="Y27" s="119"/>
      <c r="Z27" s="117"/>
      <c r="AB27" s="3" t="str">
        <f t="shared" si="3"/>
        <v>Y</v>
      </c>
      <c r="AC27" s="34" t="s">
        <v>19</v>
      </c>
      <c r="AD27" s="133"/>
      <c r="AE27" s="14"/>
      <c r="AF27" s="27"/>
      <c r="AG27" s="146" t="s">
        <v>239</v>
      </c>
      <c r="AH27" s="146"/>
      <c r="AI27" s="146"/>
      <c r="AJ27" s="146"/>
    </row>
    <row r="28" spans="1:36" ht="11.25" customHeight="1">
      <c r="A28" s="33" t="s">
        <v>43</v>
      </c>
      <c r="B28" s="39" t="s">
        <v>267</v>
      </c>
      <c r="C28" s="33"/>
      <c r="D28" s="117">
        <v>1</v>
      </c>
      <c r="E28" s="118"/>
      <c r="F28" s="117"/>
      <c r="G28" s="119"/>
      <c r="H28" s="120"/>
      <c r="AB28" s="3" t="str">
        <f t="shared" si="3"/>
        <v>Y</v>
      </c>
      <c r="AC28" s="34" t="s">
        <v>20</v>
      </c>
      <c r="AD28" s="133"/>
      <c r="AE28" s="14"/>
      <c r="AF28" s="27">
        <v>3</v>
      </c>
      <c r="AG28" s="146" t="s">
        <v>240</v>
      </c>
      <c r="AH28" s="146"/>
      <c r="AI28" s="146"/>
      <c r="AJ28" s="146"/>
    </row>
    <row r="29" spans="1:36" ht="11.25" customHeight="1">
      <c r="A29" s="106" t="s">
        <v>247</v>
      </c>
      <c r="B29" s="106" t="s">
        <v>227</v>
      </c>
      <c r="C29" s="33"/>
      <c r="D29" s="117">
        <v>0</v>
      </c>
      <c r="E29" s="118"/>
      <c r="F29" s="117"/>
      <c r="G29" s="119"/>
      <c r="H29" s="117"/>
      <c r="AB29" s="3" t="str">
        <f t="shared" si="3"/>
        <v>Y</v>
      </c>
      <c r="AC29" s="34" t="s">
        <v>21</v>
      </c>
      <c r="AD29" s="133"/>
      <c r="AE29" s="14"/>
      <c r="AF29" s="27">
        <v>4</v>
      </c>
      <c r="AG29" s="146" t="s">
        <v>241</v>
      </c>
      <c r="AH29" s="146"/>
      <c r="AI29" s="146"/>
      <c r="AJ29" s="146"/>
    </row>
    <row r="30" spans="1:36" ht="11.25" customHeight="1">
      <c r="A30" s="38"/>
      <c r="B30" s="38"/>
      <c r="C30" s="33"/>
      <c r="D30" s="35"/>
      <c r="E30" s="33"/>
      <c r="F30" s="35"/>
      <c r="G30" s="35"/>
      <c r="H30" s="35"/>
      <c r="AB30" s="3" t="str">
        <f t="shared" si="3"/>
        <v>Y</v>
      </c>
      <c r="AC30" s="34" t="s">
        <v>22</v>
      </c>
      <c r="AD30" s="133"/>
      <c r="AE30" s="14"/>
      <c r="AF30" s="27">
        <v>5</v>
      </c>
      <c r="AG30" s="146" t="s">
        <v>139</v>
      </c>
      <c r="AH30" s="146"/>
      <c r="AI30" s="146"/>
      <c r="AJ30" s="146"/>
    </row>
    <row r="31" spans="1:36" ht="11.25" customHeight="1">
      <c r="B31" s="73" t="s">
        <v>94</v>
      </c>
      <c r="D31" s="28" t="s">
        <v>116</v>
      </c>
      <c r="E31" s="31"/>
      <c r="F31" s="29" t="s">
        <v>134</v>
      </c>
      <c r="G31" s="32"/>
      <c r="H31" s="29" t="s">
        <v>119</v>
      </c>
      <c r="K31" s="57" t="s">
        <v>63</v>
      </c>
      <c r="M31" s="28" t="s">
        <v>116</v>
      </c>
      <c r="N31" s="2"/>
      <c r="O31" s="29" t="s">
        <v>134</v>
      </c>
      <c r="P31" s="12"/>
      <c r="Q31" s="30" t="s">
        <v>119</v>
      </c>
      <c r="T31" s="74" t="s">
        <v>15</v>
      </c>
      <c r="V31" s="28" t="s">
        <v>116</v>
      </c>
      <c r="W31" s="2"/>
      <c r="X31" s="29" t="s">
        <v>134</v>
      </c>
      <c r="Y31" s="12"/>
      <c r="Z31" s="30" t="s">
        <v>119</v>
      </c>
      <c r="AB31" s="3" t="str">
        <f t="shared" si="3"/>
        <v>Y</v>
      </c>
      <c r="AC31" s="34" t="s">
        <v>23</v>
      </c>
      <c r="AD31" s="133"/>
      <c r="AE31" s="14"/>
      <c r="AF31" s="14">
        <v>6</v>
      </c>
      <c r="AG31" s="139" t="s">
        <v>242</v>
      </c>
      <c r="AH31" s="139"/>
      <c r="AI31" s="139"/>
      <c r="AJ31" s="139"/>
    </row>
    <row r="32" spans="1:36" ht="11.25" customHeight="1">
      <c r="A32" s="33" t="s">
        <v>16</v>
      </c>
      <c r="B32" s="33" t="s">
        <v>111</v>
      </c>
      <c r="C32" s="33"/>
      <c r="D32" s="117">
        <v>1</v>
      </c>
      <c r="E32" s="118"/>
      <c r="F32" s="117"/>
      <c r="G32" s="119"/>
      <c r="H32" s="117"/>
      <c r="J32" s="33" t="s">
        <v>125</v>
      </c>
      <c r="K32" s="33" t="s">
        <v>72</v>
      </c>
      <c r="L32" s="33"/>
      <c r="M32" s="117">
        <v>0</v>
      </c>
      <c r="N32" s="118"/>
      <c r="O32" s="117"/>
      <c r="P32" s="119"/>
      <c r="Q32" s="117"/>
      <c r="S32" s="33" t="s">
        <v>85</v>
      </c>
      <c r="T32" s="33" t="s">
        <v>178</v>
      </c>
      <c r="U32" s="33"/>
      <c r="V32" s="117">
        <v>1</v>
      </c>
      <c r="W32" s="118"/>
      <c r="X32" s="117"/>
      <c r="Y32" s="119"/>
      <c r="Z32" s="117"/>
      <c r="AB32" s="3" t="str">
        <f t="shared" si="3"/>
        <v>Y</v>
      </c>
      <c r="AC32" s="34" t="s">
        <v>44</v>
      </c>
      <c r="AD32" s="133"/>
      <c r="AE32" s="14"/>
    </row>
    <row r="33" spans="1:38" ht="11.25" customHeight="1">
      <c r="A33" s="33" t="s">
        <v>17</v>
      </c>
      <c r="B33" s="33" t="s">
        <v>112</v>
      </c>
      <c r="C33" s="33"/>
      <c r="D33" s="117">
        <v>1</v>
      </c>
      <c r="E33" s="118"/>
      <c r="F33" s="117"/>
      <c r="G33" s="119"/>
      <c r="H33" s="117"/>
      <c r="J33" s="33" t="s">
        <v>52</v>
      </c>
      <c r="K33" s="33" t="s">
        <v>73</v>
      </c>
      <c r="L33" s="33"/>
      <c r="M33" s="117">
        <v>0</v>
      </c>
      <c r="N33" s="118"/>
      <c r="O33" s="117"/>
      <c r="P33" s="119"/>
      <c r="Q33" s="117"/>
      <c r="S33" s="33" t="s">
        <v>86</v>
      </c>
      <c r="T33" s="33" t="s">
        <v>192</v>
      </c>
      <c r="U33" s="33"/>
      <c r="V33" s="117">
        <v>1</v>
      </c>
      <c r="W33" s="118"/>
      <c r="X33" s="117"/>
      <c r="Y33" s="119"/>
      <c r="Z33" s="117"/>
      <c r="AB33" s="3" t="str">
        <f t="shared" ref="AB33:AB40" si="4">IF(Q9="yes","X","Y")</f>
        <v>Y</v>
      </c>
      <c r="AC33" s="34" t="s">
        <v>28</v>
      </c>
      <c r="AD33" s="133"/>
      <c r="AE33" s="14"/>
      <c r="AF33" s="14"/>
      <c r="AG33" s="105"/>
      <c r="AH33" s="102"/>
      <c r="AI33" s="102"/>
      <c r="AJ33" s="102"/>
      <c r="AK33" s="102"/>
    </row>
    <row r="34" spans="1:38" ht="11.25" customHeight="1">
      <c r="A34" s="33" t="s">
        <v>18</v>
      </c>
      <c r="B34" s="33" t="s">
        <v>113</v>
      </c>
      <c r="C34" s="33"/>
      <c r="D34" s="117">
        <v>1</v>
      </c>
      <c r="E34" s="118"/>
      <c r="F34" s="117"/>
      <c r="G34" s="119"/>
      <c r="H34" s="117"/>
      <c r="J34" s="33" t="s">
        <v>53</v>
      </c>
      <c r="K34" s="33" t="s">
        <v>74</v>
      </c>
      <c r="L34" s="33"/>
      <c r="M34" s="117">
        <v>0</v>
      </c>
      <c r="N34" s="118"/>
      <c r="O34" s="117"/>
      <c r="P34" s="119"/>
      <c r="Q34" s="117"/>
      <c r="S34" s="33" t="s">
        <v>87</v>
      </c>
      <c r="T34" s="33" t="s">
        <v>180</v>
      </c>
      <c r="U34" s="33"/>
      <c r="V34" s="117">
        <v>1</v>
      </c>
      <c r="W34" s="118"/>
      <c r="X34" s="117"/>
      <c r="Y34" s="119"/>
      <c r="Z34" s="117"/>
      <c r="AB34" s="3" t="str">
        <f t="shared" si="4"/>
        <v>Y</v>
      </c>
      <c r="AC34" s="34" t="s">
        <v>29</v>
      </c>
      <c r="AD34" s="133"/>
      <c r="AF34" s="14"/>
      <c r="AG34" s="102"/>
      <c r="AH34" s="102"/>
      <c r="AI34" s="102"/>
      <c r="AJ34" s="102"/>
      <c r="AK34" s="102"/>
      <c r="AL34" s="102"/>
    </row>
    <row r="35" spans="1:38" ht="11.25" customHeight="1">
      <c r="A35" s="33" t="s">
        <v>19</v>
      </c>
      <c r="B35" s="33" t="s">
        <v>114</v>
      </c>
      <c r="C35" s="33"/>
      <c r="D35" s="117">
        <v>1</v>
      </c>
      <c r="E35" s="118"/>
      <c r="F35" s="117"/>
      <c r="G35" s="119"/>
      <c r="H35" s="117"/>
      <c r="J35" s="33" t="s">
        <v>54</v>
      </c>
      <c r="K35" s="33" t="s">
        <v>165</v>
      </c>
      <c r="L35" s="33"/>
      <c r="M35" s="117">
        <v>0</v>
      </c>
      <c r="N35" s="118"/>
      <c r="O35" s="117"/>
      <c r="P35" s="119"/>
      <c r="Q35" s="117"/>
      <c r="S35" s="33" t="s">
        <v>88</v>
      </c>
      <c r="T35" s="33" t="s">
        <v>24</v>
      </c>
      <c r="U35" s="33"/>
      <c r="V35" s="117">
        <v>1</v>
      </c>
      <c r="W35" s="118"/>
      <c r="X35" s="117"/>
      <c r="Y35" s="119"/>
      <c r="Z35" s="117"/>
      <c r="AB35" s="3" t="str">
        <f t="shared" si="4"/>
        <v>Y</v>
      </c>
      <c r="AC35" s="34" t="s">
        <v>30</v>
      </c>
      <c r="AD35" s="133"/>
      <c r="AF35" s="14"/>
      <c r="AG35" s="102"/>
      <c r="AH35" s="102"/>
      <c r="AI35" s="102"/>
      <c r="AJ35" s="102"/>
      <c r="AK35" s="102"/>
      <c r="AL35" s="102"/>
    </row>
    <row r="36" spans="1:38" ht="11.25" customHeight="1">
      <c r="A36" s="33" t="s">
        <v>20</v>
      </c>
      <c r="B36" s="33" t="s">
        <v>153</v>
      </c>
      <c r="C36" s="33"/>
      <c r="D36" s="117">
        <v>1</v>
      </c>
      <c r="E36" s="118"/>
      <c r="F36" s="117"/>
      <c r="G36" s="119"/>
      <c r="H36" s="117"/>
      <c r="J36" s="33" t="s">
        <v>55</v>
      </c>
      <c r="K36" s="33" t="s">
        <v>75</v>
      </c>
      <c r="L36" s="33"/>
      <c r="M36" s="117">
        <v>0</v>
      </c>
      <c r="N36" s="118"/>
      <c r="O36" s="117"/>
      <c r="P36" s="119"/>
      <c r="Q36" s="117"/>
      <c r="S36" s="33" t="s">
        <v>89</v>
      </c>
      <c r="T36" s="33" t="s">
        <v>206</v>
      </c>
      <c r="U36" s="33"/>
      <c r="V36" s="117">
        <v>1</v>
      </c>
      <c r="W36" s="118"/>
      <c r="X36" s="117"/>
      <c r="Y36" s="119"/>
      <c r="Z36" s="117"/>
      <c r="AB36" s="3" t="str">
        <f t="shared" si="4"/>
        <v>Y</v>
      </c>
      <c r="AC36" s="34" t="s">
        <v>31</v>
      </c>
      <c r="AD36" s="133"/>
      <c r="AF36" s="103" t="s">
        <v>216</v>
      </c>
      <c r="AG36" s="26" t="s">
        <v>217</v>
      </c>
      <c r="AH36" s="104" t="s">
        <v>218</v>
      </c>
      <c r="AI36" s="104" t="s">
        <v>219</v>
      </c>
      <c r="AJ36" s="104" t="s">
        <v>220</v>
      </c>
      <c r="AK36" s="102"/>
      <c r="AL36" s="102"/>
    </row>
    <row r="37" spans="1:38" ht="11.25" customHeight="1">
      <c r="A37" s="33" t="s">
        <v>21</v>
      </c>
      <c r="B37" s="33" t="s">
        <v>115</v>
      </c>
      <c r="C37" s="33"/>
      <c r="D37" s="117">
        <v>1</v>
      </c>
      <c r="E37" s="118"/>
      <c r="F37" s="117"/>
      <c r="G37" s="119"/>
      <c r="H37" s="117"/>
      <c r="J37" s="33" t="s">
        <v>56</v>
      </c>
      <c r="K37" s="33" t="s">
        <v>147</v>
      </c>
      <c r="L37" s="33"/>
      <c r="M37" s="117">
        <v>0</v>
      </c>
      <c r="N37" s="118"/>
      <c r="O37" s="117"/>
      <c r="P37" s="119"/>
      <c r="Q37" s="117"/>
      <c r="S37" s="33" t="s">
        <v>90</v>
      </c>
      <c r="T37" s="33" t="s">
        <v>25</v>
      </c>
      <c r="U37" s="33"/>
      <c r="V37" s="117">
        <v>1</v>
      </c>
      <c r="W37" s="118"/>
      <c r="X37" s="117"/>
      <c r="Y37" s="119"/>
      <c r="Z37" s="117"/>
      <c r="AB37" s="3" t="str">
        <f t="shared" si="4"/>
        <v>Y</v>
      </c>
      <c r="AC37" s="34" t="s">
        <v>45</v>
      </c>
      <c r="AD37" s="133"/>
      <c r="AF37" s="125"/>
      <c r="AG37" s="124"/>
      <c r="AH37" s="129"/>
      <c r="AI37" s="130"/>
      <c r="AJ37" s="129"/>
      <c r="AK37" s="102"/>
      <c r="AL37" s="102"/>
    </row>
    <row r="38" spans="1:38" ht="11.25" customHeight="1">
      <c r="A38" s="33" t="s">
        <v>22</v>
      </c>
      <c r="B38" s="39" t="s">
        <v>223</v>
      </c>
      <c r="C38" s="33"/>
      <c r="D38" s="117">
        <v>1</v>
      </c>
      <c r="E38" s="118"/>
      <c r="F38" s="117"/>
      <c r="G38" s="119"/>
      <c r="H38" s="117"/>
      <c r="J38" s="33" t="s">
        <v>57</v>
      </c>
      <c r="K38" s="33" t="s">
        <v>166</v>
      </c>
      <c r="L38" s="33"/>
      <c r="M38" s="117">
        <v>0</v>
      </c>
      <c r="N38" s="118"/>
      <c r="O38" s="117"/>
      <c r="P38" s="119"/>
      <c r="Q38" s="117"/>
      <c r="S38" s="33" t="s">
        <v>91</v>
      </c>
      <c r="T38" s="33" t="s">
        <v>26</v>
      </c>
      <c r="U38" s="33"/>
      <c r="V38" s="117">
        <v>1</v>
      </c>
      <c r="W38" s="118"/>
      <c r="X38" s="117"/>
      <c r="Y38" s="119"/>
      <c r="Z38" s="117"/>
      <c r="AB38" s="3" t="str">
        <f t="shared" si="4"/>
        <v>Y</v>
      </c>
      <c r="AC38" s="34" t="s">
        <v>46</v>
      </c>
      <c r="AD38" s="133"/>
      <c r="AF38" s="125"/>
      <c r="AG38" s="124"/>
      <c r="AH38" s="129"/>
      <c r="AI38" s="130"/>
      <c r="AJ38" s="129"/>
      <c r="AK38" s="102"/>
      <c r="AL38" s="102"/>
    </row>
    <row r="39" spans="1:38" ht="11.25" customHeight="1">
      <c r="A39" s="33" t="s">
        <v>23</v>
      </c>
      <c r="B39" s="39" t="s">
        <v>155</v>
      </c>
      <c r="C39" s="33"/>
      <c r="D39" s="117">
        <v>1</v>
      </c>
      <c r="E39" s="118"/>
      <c r="F39" s="117"/>
      <c r="G39" s="119"/>
      <c r="H39" s="117"/>
      <c r="J39" s="33" t="s">
        <v>58</v>
      </c>
      <c r="K39" s="39" t="s">
        <v>167</v>
      </c>
      <c r="L39" s="33"/>
      <c r="M39" s="117">
        <v>0</v>
      </c>
      <c r="N39" s="118"/>
      <c r="O39" s="117"/>
      <c r="P39" s="119"/>
      <c r="Q39" s="117"/>
      <c r="S39" s="33" t="s">
        <v>92</v>
      </c>
      <c r="T39" s="33" t="s">
        <v>117</v>
      </c>
      <c r="U39" s="33"/>
      <c r="V39" s="117">
        <v>1</v>
      </c>
      <c r="W39" s="118"/>
      <c r="X39" s="117"/>
      <c r="Y39" s="119"/>
      <c r="Z39" s="117"/>
      <c r="AB39" s="3" t="str">
        <f t="shared" si="4"/>
        <v>Y</v>
      </c>
      <c r="AC39" s="34" t="s">
        <v>47</v>
      </c>
      <c r="AD39" s="133"/>
      <c r="AF39" s="125"/>
      <c r="AG39" s="124"/>
      <c r="AH39" s="129"/>
      <c r="AI39" s="130"/>
      <c r="AJ39" s="129"/>
      <c r="AK39" s="102"/>
      <c r="AL39" s="102"/>
    </row>
    <row r="40" spans="1:38" ht="11.25" customHeight="1">
      <c r="A40" s="106" t="s">
        <v>44</v>
      </c>
      <c r="B40" s="106" t="s">
        <v>228</v>
      </c>
      <c r="C40" s="33"/>
      <c r="D40" s="117">
        <v>0</v>
      </c>
      <c r="E40" s="118"/>
      <c r="F40" s="117"/>
      <c r="G40" s="119"/>
      <c r="H40" s="117"/>
      <c r="J40" s="33" t="s">
        <v>145</v>
      </c>
      <c r="K40" s="39" t="s">
        <v>168</v>
      </c>
      <c r="L40" s="33"/>
      <c r="M40" s="117">
        <v>0</v>
      </c>
      <c r="N40" s="118"/>
      <c r="O40" s="117"/>
      <c r="P40" s="119"/>
      <c r="Q40" s="117"/>
      <c r="S40" s="33" t="s">
        <v>93</v>
      </c>
      <c r="T40" s="39" t="s">
        <v>182</v>
      </c>
      <c r="U40" s="33"/>
      <c r="V40" s="117">
        <v>1</v>
      </c>
      <c r="W40" s="118"/>
      <c r="X40" s="117"/>
      <c r="Y40" s="119"/>
      <c r="Z40" s="117"/>
      <c r="AB40" s="3" t="str">
        <f t="shared" si="4"/>
        <v>Y</v>
      </c>
      <c r="AC40" s="34" t="s">
        <v>248</v>
      </c>
      <c r="AD40" s="133"/>
      <c r="AF40" s="125"/>
      <c r="AG40" s="124"/>
      <c r="AH40" s="129"/>
      <c r="AI40" s="130"/>
      <c r="AJ40" s="129"/>
      <c r="AK40" s="102"/>
      <c r="AL40" s="102"/>
    </row>
    <row r="41" spans="1:38" ht="11.25" customHeight="1">
      <c r="J41" s="33" t="s">
        <v>190</v>
      </c>
      <c r="K41" s="39" t="s">
        <v>191</v>
      </c>
      <c r="M41" s="117">
        <v>0</v>
      </c>
      <c r="N41" s="118"/>
      <c r="O41" s="117"/>
      <c r="P41" s="119"/>
      <c r="Q41" s="117"/>
      <c r="S41" s="106" t="s">
        <v>249</v>
      </c>
      <c r="T41" s="106" t="s">
        <v>231</v>
      </c>
      <c r="U41" s="37"/>
      <c r="V41" s="117">
        <v>0</v>
      </c>
      <c r="W41" s="118"/>
      <c r="X41" s="117"/>
      <c r="Y41" s="119"/>
      <c r="Z41" s="117"/>
      <c r="AB41" s="3" t="str">
        <f>IF(Q21="yes","X","Y")</f>
        <v>Y</v>
      </c>
      <c r="AC41" s="34" t="s">
        <v>34</v>
      </c>
      <c r="AD41" s="133"/>
      <c r="AF41" s="125"/>
      <c r="AG41" s="124"/>
      <c r="AH41" s="129"/>
      <c r="AI41" s="131"/>
      <c r="AJ41" s="132"/>
      <c r="AK41" s="102"/>
      <c r="AL41" s="102"/>
    </row>
    <row r="42" spans="1:38" ht="11.25" customHeight="1">
      <c r="J42" s="33"/>
      <c r="K42" s="39"/>
      <c r="M42" s="35"/>
      <c r="N42" s="33"/>
      <c r="O42" s="35"/>
      <c r="P42" s="35"/>
      <c r="Q42" s="35"/>
      <c r="S42" s="38"/>
      <c r="T42" s="38"/>
      <c r="U42" s="37"/>
      <c r="V42" s="35"/>
      <c r="W42" s="37"/>
      <c r="X42" s="35"/>
      <c r="Y42" s="35"/>
      <c r="Z42" s="35"/>
      <c r="AB42" s="3" t="str">
        <f t="shared" ref="AB42:AB47" si="5">IF(Q22="yes","X","Y")</f>
        <v>Y</v>
      </c>
      <c r="AC42" s="34" t="s">
        <v>35</v>
      </c>
      <c r="AD42" s="133"/>
      <c r="AF42" s="125"/>
      <c r="AG42" s="124"/>
      <c r="AH42" s="129"/>
      <c r="AI42" s="131"/>
      <c r="AJ42" s="132"/>
      <c r="AK42" s="102"/>
      <c r="AL42" s="102"/>
    </row>
    <row r="43" spans="1:38" ht="11.25" customHeight="1">
      <c r="T43" s="75" t="s">
        <v>27</v>
      </c>
      <c r="V43" s="28" t="s">
        <v>116</v>
      </c>
      <c r="W43" s="2"/>
      <c r="X43" s="29" t="s">
        <v>134</v>
      </c>
      <c r="Y43" s="12"/>
      <c r="Z43" s="29" t="s">
        <v>119</v>
      </c>
      <c r="AB43" s="3" t="str">
        <f t="shared" si="5"/>
        <v>Y</v>
      </c>
      <c r="AC43" s="34" t="s">
        <v>36</v>
      </c>
      <c r="AD43" s="133"/>
      <c r="AF43" s="125"/>
      <c r="AG43" s="124"/>
      <c r="AH43" s="129"/>
      <c r="AI43" s="131"/>
      <c r="AJ43" s="132"/>
      <c r="AK43" s="102"/>
      <c r="AL43" s="102"/>
    </row>
    <row r="44" spans="1:38" ht="11.25" customHeight="1">
      <c r="A44" s="33"/>
      <c r="S44" s="33" t="s">
        <v>95</v>
      </c>
      <c r="T44" s="33" t="s">
        <v>32</v>
      </c>
      <c r="U44" s="33"/>
      <c r="V44" s="117">
        <v>1</v>
      </c>
      <c r="W44" s="118"/>
      <c r="X44" s="117"/>
      <c r="Y44" s="119"/>
      <c r="Z44" s="117"/>
      <c r="AB44" s="3" t="str">
        <f t="shared" si="5"/>
        <v>X</v>
      </c>
      <c r="AC44" s="34" t="s">
        <v>37</v>
      </c>
      <c r="AD44" s="133"/>
      <c r="AF44" s="125"/>
      <c r="AG44" s="124"/>
      <c r="AH44" s="129"/>
      <c r="AI44" s="131"/>
      <c r="AJ44" s="132"/>
      <c r="AK44" s="102"/>
      <c r="AL44" s="102"/>
    </row>
    <row r="45" spans="1:38" ht="11.25" customHeight="1">
      <c r="A45" s="33"/>
      <c r="S45" s="33" t="s">
        <v>96</v>
      </c>
      <c r="T45" s="33" t="s">
        <v>261</v>
      </c>
      <c r="U45" s="33"/>
      <c r="V45" s="117">
        <v>1</v>
      </c>
      <c r="W45" s="118"/>
      <c r="X45" s="117"/>
      <c r="Y45" s="119"/>
      <c r="Z45" s="117"/>
      <c r="AB45" s="3" t="str">
        <f t="shared" si="5"/>
        <v>X</v>
      </c>
      <c r="AC45" s="34" t="s">
        <v>48</v>
      </c>
      <c r="AD45" s="133"/>
      <c r="AF45" s="125"/>
      <c r="AG45" s="124"/>
      <c r="AH45" s="129"/>
      <c r="AI45" s="131"/>
      <c r="AJ45" s="132"/>
      <c r="AK45" s="102"/>
      <c r="AL45" s="102"/>
    </row>
    <row r="46" spans="1:38" ht="11.25" customHeight="1">
      <c r="B46" s="8" t="s">
        <v>210</v>
      </c>
      <c r="S46" s="33" t="s">
        <v>97</v>
      </c>
      <c r="T46" s="33" t="s">
        <v>262</v>
      </c>
      <c r="U46" s="33"/>
      <c r="V46" s="117">
        <v>1</v>
      </c>
      <c r="W46" s="118"/>
      <c r="X46" s="117"/>
      <c r="Y46" s="119"/>
      <c r="Z46" s="117"/>
      <c r="AB46" s="3" t="str">
        <f t="shared" si="5"/>
        <v>Y</v>
      </c>
      <c r="AC46" s="34" t="s">
        <v>49</v>
      </c>
      <c r="AD46" s="133"/>
      <c r="AF46" s="125"/>
      <c r="AG46" s="124"/>
      <c r="AH46" s="129"/>
      <c r="AI46" s="131"/>
      <c r="AJ46" s="132"/>
      <c r="AK46" s="102"/>
      <c r="AL46" s="102"/>
    </row>
    <row r="47" spans="1:38" ht="11.25" customHeight="1">
      <c r="S47" s="33" t="s">
        <v>98</v>
      </c>
      <c r="T47" s="33" t="s">
        <v>263</v>
      </c>
      <c r="U47" s="33"/>
      <c r="V47" s="117">
        <v>1</v>
      </c>
      <c r="W47" s="118"/>
      <c r="X47" s="117"/>
      <c r="Y47" s="119"/>
      <c r="Z47" s="117"/>
      <c r="AB47" s="3" t="str">
        <f t="shared" si="5"/>
        <v>Y</v>
      </c>
      <c r="AC47" s="34" t="s">
        <v>50</v>
      </c>
      <c r="AD47" s="133"/>
      <c r="AF47" s="125"/>
      <c r="AG47" s="124"/>
      <c r="AH47" s="129"/>
      <c r="AI47" s="131"/>
      <c r="AJ47" s="132"/>
      <c r="AK47" s="102"/>
      <c r="AL47" s="102"/>
    </row>
    <row r="48" spans="1:38" ht="11.25" customHeight="1">
      <c r="S48" s="33" t="s">
        <v>99</v>
      </c>
      <c r="T48" s="39" t="s">
        <v>186</v>
      </c>
      <c r="U48" s="33"/>
      <c r="V48" s="117">
        <v>1</v>
      </c>
      <c r="W48" s="118"/>
      <c r="X48" s="117"/>
      <c r="Y48" s="119"/>
      <c r="Z48" s="117"/>
      <c r="AB48" s="3" t="str">
        <f t="shared" ref="AB48:AB57" si="6">IF(Q32="yes","X","Y")</f>
        <v>Y</v>
      </c>
      <c r="AC48" s="34" t="s">
        <v>125</v>
      </c>
      <c r="AD48" s="133"/>
      <c r="AF48" s="125"/>
      <c r="AG48" s="124"/>
      <c r="AH48" s="129"/>
      <c r="AI48" s="131"/>
      <c r="AJ48" s="132"/>
      <c r="AK48" s="102"/>
      <c r="AL48" s="102"/>
    </row>
    <row r="49" spans="4:38" ht="11.25" customHeight="1">
      <c r="S49" s="106" t="s">
        <v>250</v>
      </c>
      <c r="T49" s="106" t="s">
        <v>232</v>
      </c>
      <c r="U49" s="37"/>
      <c r="V49" s="117">
        <v>0</v>
      </c>
      <c r="W49" s="118"/>
      <c r="X49" s="117"/>
      <c r="Y49" s="119"/>
      <c r="Z49" s="117"/>
      <c r="AB49" s="3" t="str">
        <f t="shared" si="6"/>
        <v>Y</v>
      </c>
      <c r="AC49" s="34" t="s">
        <v>52</v>
      </c>
      <c r="AD49" s="133"/>
      <c r="AF49" s="125"/>
      <c r="AG49" s="124"/>
      <c r="AH49" s="129"/>
      <c r="AI49" s="131"/>
      <c r="AJ49" s="132"/>
      <c r="AK49" s="102"/>
      <c r="AL49" s="102"/>
    </row>
    <row r="50" spans="4:38" ht="11.25" customHeight="1">
      <c r="S50" s="37"/>
      <c r="T50" s="37"/>
      <c r="U50" s="37"/>
      <c r="V50" s="35"/>
      <c r="W50" s="37"/>
      <c r="X50" s="35"/>
      <c r="Y50" s="35"/>
      <c r="Z50" s="35"/>
      <c r="AB50" s="3" t="str">
        <f t="shared" si="6"/>
        <v>Y</v>
      </c>
      <c r="AC50" s="34" t="s">
        <v>53</v>
      </c>
      <c r="AD50" s="133"/>
      <c r="AF50" s="125"/>
      <c r="AG50" s="124"/>
      <c r="AH50" s="129"/>
      <c r="AI50" s="131"/>
      <c r="AJ50" s="132"/>
      <c r="AK50" s="102"/>
      <c r="AL50" s="102"/>
    </row>
    <row r="51" spans="4:38" ht="11.25" customHeight="1">
      <c r="Q51" s="140"/>
      <c r="R51" s="140"/>
      <c r="S51" s="140"/>
      <c r="T51" s="141"/>
      <c r="V51" s="142" t="s">
        <v>212</v>
      </c>
      <c r="W51" s="143"/>
      <c r="X51" s="143"/>
      <c r="Y51" s="143"/>
      <c r="Z51" s="144"/>
      <c r="AB51" s="3" t="str">
        <f t="shared" si="6"/>
        <v>Y</v>
      </c>
      <c r="AC51" s="34" t="s">
        <v>54</v>
      </c>
      <c r="AD51" s="133"/>
      <c r="AF51" s="125"/>
      <c r="AG51" s="124"/>
      <c r="AH51" s="129"/>
      <c r="AI51" s="131"/>
      <c r="AJ51" s="132"/>
      <c r="AK51" s="102"/>
      <c r="AL51" s="102"/>
    </row>
    <row r="52" spans="4:38" ht="11.25" customHeight="1">
      <c r="F52" s="2"/>
      <c r="G52" s="2"/>
      <c r="H52" s="2"/>
      <c r="S52" s="33"/>
      <c r="AB52" s="3" t="str">
        <f t="shared" si="6"/>
        <v>Y</v>
      </c>
      <c r="AC52" s="34" t="s">
        <v>55</v>
      </c>
      <c r="AD52" s="133"/>
      <c r="AF52" s="125"/>
      <c r="AG52" s="124"/>
      <c r="AH52" s="129"/>
      <c r="AI52" s="131"/>
      <c r="AJ52" s="132"/>
      <c r="AK52" s="102"/>
      <c r="AL52" s="102"/>
    </row>
    <row r="53" spans="4:38" ht="11.25" customHeight="1">
      <c r="Q53" s="87"/>
      <c r="S53" s="33"/>
      <c r="T53" s="71" t="s">
        <v>76</v>
      </c>
      <c r="X53" s="138">
        <f>DATA!D17</f>
        <v>0</v>
      </c>
      <c r="AB53" s="3" t="str">
        <f t="shared" si="6"/>
        <v>Y</v>
      </c>
      <c r="AC53" s="34" t="s">
        <v>56</v>
      </c>
      <c r="AD53" s="133"/>
      <c r="AF53" s="125"/>
      <c r="AG53" s="124"/>
      <c r="AH53" s="129"/>
      <c r="AI53" s="131"/>
      <c r="AJ53" s="132"/>
      <c r="AK53" s="102"/>
      <c r="AL53" s="102"/>
    </row>
    <row r="54" spans="4:38" ht="11.25" customHeight="1">
      <c r="D54" s="1"/>
      <c r="Q54" s="81"/>
      <c r="X54" s="2"/>
      <c r="AB54" s="3" t="str">
        <f t="shared" si="6"/>
        <v>Y</v>
      </c>
      <c r="AC54" s="34" t="s">
        <v>57</v>
      </c>
      <c r="AD54" s="133"/>
      <c r="AF54" s="125"/>
      <c r="AG54" s="124"/>
      <c r="AH54" s="129"/>
      <c r="AI54" s="131"/>
      <c r="AJ54" s="132"/>
      <c r="AK54" s="102"/>
      <c r="AL54" s="102"/>
    </row>
    <row r="55" spans="4:38" ht="11.25" customHeight="1">
      <c r="D55" s="1"/>
      <c r="Q55" s="88"/>
      <c r="T55" s="72" t="s">
        <v>84</v>
      </c>
      <c r="X55" s="138">
        <f>DATA!D31</f>
        <v>0</v>
      </c>
      <c r="AB55" s="3" t="str">
        <f t="shared" si="6"/>
        <v>Y</v>
      </c>
      <c r="AC55" s="34" t="s">
        <v>58</v>
      </c>
      <c r="AD55" s="133"/>
      <c r="AF55" s="125"/>
      <c r="AG55" s="124"/>
      <c r="AH55" s="129"/>
      <c r="AI55" s="131"/>
      <c r="AJ55" s="132"/>
      <c r="AK55" s="102"/>
      <c r="AL55" s="102"/>
    </row>
    <row r="56" spans="4:38" ht="11.25" customHeight="1">
      <c r="D56" s="1"/>
      <c r="L56" s="14"/>
      <c r="P56" s="2"/>
      <c r="Q56" s="81"/>
      <c r="X56" s="2"/>
      <c r="AB56" s="3" t="str">
        <f t="shared" si="6"/>
        <v>Y</v>
      </c>
      <c r="AC56" s="34" t="s">
        <v>145</v>
      </c>
      <c r="AD56" s="133"/>
      <c r="AF56" s="125"/>
      <c r="AG56" s="124"/>
      <c r="AH56" s="129"/>
      <c r="AI56" s="131"/>
      <c r="AJ56" s="132"/>
      <c r="AK56" s="102"/>
      <c r="AL56" s="102"/>
    </row>
    <row r="57" spans="4:38" ht="11.25" customHeight="1">
      <c r="D57" s="1"/>
      <c r="L57" s="14"/>
      <c r="Q57" s="89"/>
      <c r="T57" s="73" t="s">
        <v>94</v>
      </c>
      <c r="X57" s="138">
        <f>DATA!D45</f>
        <v>0</v>
      </c>
      <c r="AB57" s="3" t="str">
        <f t="shared" si="6"/>
        <v>Y</v>
      </c>
      <c r="AC57" s="34" t="s">
        <v>190</v>
      </c>
      <c r="AD57" s="133"/>
      <c r="AF57" s="126"/>
      <c r="AG57" s="124"/>
      <c r="AH57" s="129"/>
      <c r="AI57" s="131"/>
      <c r="AJ57" s="132"/>
      <c r="AK57" s="9"/>
    </row>
    <row r="58" spans="4:38" ht="11.25" customHeight="1">
      <c r="D58" s="1"/>
      <c r="L58" s="14"/>
      <c r="Q58" s="81"/>
      <c r="X58" s="2"/>
      <c r="AB58" s="3" t="str">
        <f t="shared" ref="AB58:AB65" si="7">IF(Z9="yes","X","Y")</f>
        <v>X</v>
      </c>
      <c r="AC58" s="34" t="s">
        <v>64</v>
      </c>
      <c r="AD58" s="133"/>
      <c r="AF58" s="126"/>
      <c r="AG58" s="124"/>
      <c r="AH58" s="129"/>
      <c r="AI58" s="131"/>
      <c r="AJ58" s="132"/>
      <c r="AK58" s="9"/>
    </row>
    <row r="59" spans="4:38" ht="11.25" customHeight="1">
      <c r="D59" s="1"/>
      <c r="L59" s="14"/>
      <c r="Q59" s="82"/>
      <c r="T59" s="55" t="s">
        <v>33</v>
      </c>
      <c r="X59" s="138">
        <f>DATA!D58</f>
        <v>0</v>
      </c>
      <c r="AB59" s="3" t="str">
        <f t="shared" si="7"/>
        <v>Y</v>
      </c>
      <c r="AC59" s="34" t="s">
        <v>65</v>
      </c>
      <c r="AD59" s="133"/>
      <c r="AF59" s="126"/>
      <c r="AG59" s="124"/>
      <c r="AH59" s="129"/>
      <c r="AI59" s="131"/>
      <c r="AJ59" s="132"/>
      <c r="AK59" s="9"/>
    </row>
    <row r="60" spans="4:38" ht="11.25" customHeight="1">
      <c r="D60" s="1"/>
      <c r="Q60" s="81"/>
      <c r="X60" s="2"/>
      <c r="AB60" s="3" t="str">
        <f t="shared" si="7"/>
        <v>Y</v>
      </c>
      <c r="AC60" s="34" t="s">
        <v>66</v>
      </c>
      <c r="AD60" s="133"/>
      <c r="AF60" s="126"/>
      <c r="AG60" s="124"/>
      <c r="AH60" s="129"/>
      <c r="AI60" s="131"/>
      <c r="AJ60" s="132"/>
      <c r="AK60" s="9"/>
    </row>
    <row r="61" spans="4:38" ht="11.25" customHeight="1">
      <c r="D61" s="1"/>
      <c r="F61" s="2"/>
      <c r="G61" s="2"/>
      <c r="H61" s="2"/>
      <c r="J61" s="7"/>
      <c r="K61" s="7"/>
      <c r="Q61" s="83"/>
      <c r="T61" s="56" t="s">
        <v>51</v>
      </c>
      <c r="X61" s="138">
        <f>DATA!D70</f>
        <v>0</v>
      </c>
      <c r="AB61" s="3" t="str">
        <f t="shared" si="7"/>
        <v>Y</v>
      </c>
      <c r="AC61" s="34" t="s">
        <v>67</v>
      </c>
      <c r="AD61" s="133"/>
      <c r="AF61" s="126"/>
      <c r="AG61" s="124"/>
      <c r="AH61" s="129"/>
      <c r="AI61" s="131"/>
      <c r="AJ61" s="132"/>
      <c r="AK61" s="9"/>
    </row>
    <row r="62" spans="4:38" ht="11.25" customHeight="1">
      <c r="D62" s="1"/>
      <c r="Q62" s="81"/>
      <c r="X62" s="2"/>
      <c r="AB62" s="3" t="str">
        <f t="shared" si="7"/>
        <v>Y</v>
      </c>
      <c r="AC62" s="34" t="s">
        <v>68</v>
      </c>
      <c r="AD62" s="133"/>
      <c r="AF62" s="126"/>
      <c r="AG62" s="124"/>
      <c r="AH62" s="129"/>
      <c r="AI62" s="131"/>
      <c r="AJ62" s="132"/>
      <c r="AK62" s="9"/>
    </row>
    <row r="63" spans="4:38" ht="11.25" customHeight="1">
      <c r="D63" s="1"/>
      <c r="Q63" s="84"/>
      <c r="T63" s="57" t="s">
        <v>63</v>
      </c>
      <c r="X63" s="138">
        <f>DATA!D86</f>
        <v>0</v>
      </c>
      <c r="AB63" s="3" t="str">
        <f t="shared" si="7"/>
        <v>Y</v>
      </c>
      <c r="AC63" s="34" t="s">
        <v>69</v>
      </c>
      <c r="AD63" s="133"/>
      <c r="AF63" s="126"/>
      <c r="AG63" s="124"/>
      <c r="AH63" s="129"/>
      <c r="AI63" s="131"/>
      <c r="AJ63" s="132"/>
      <c r="AK63" s="9"/>
    </row>
    <row r="64" spans="4:38" ht="11.25" customHeight="1">
      <c r="D64" s="1"/>
      <c r="Q64" s="81"/>
      <c r="X64" s="2"/>
      <c r="AB64" s="3" t="str">
        <f t="shared" si="7"/>
        <v>X</v>
      </c>
      <c r="AC64" s="34" t="s">
        <v>70</v>
      </c>
      <c r="AD64" s="133"/>
      <c r="AF64" s="126"/>
      <c r="AG64" s="124"/>
      <c r="AH64" s="129"/>
      <c r="AI64" s="131"/>
      <c r="AJ64" s="132"/>
      <c r="AK64" s="9"/>
    </row>
    <row r="65" spans="4:37" ht="11.25" customHeight="1">
      <c r="D65" s="1"/>
      <c r="K65" s="10"/>
      <c r="Q65" s="85"/>
      <c r="T65" s="58" t="s">
        <v>6</v>
      </c>
      <c r="X65" s="138">
        <f>DATA!D99</f>
        <v>0</v>
      </c>
      <c r="AB65" s="3" t="str">
        <f t="shared" si="7"/>
        <v>Y</v>
      </c>
      <c r="AC65" s="34" t="s">
        <v>71</v>
      </c>
      <c r="AD65" s="133"/>
      <c r="AF65" s="126"/>
      <c r="AG65" s="124"/>
      <c r="AH65" s="129"/>
      <c r="AI65" s="131"/>
      <c r="AJ65" s="132"/>
      <c r="AK65" s="9"/>
    </row>
    <row r="66" spans="4:37" ht="11.25" customHeight="1">
      <c r="D66" s="1"/>
      <c r="K66" s="10"/>
      <c r="Q66" s="81"/>
      <c r="X66" s="2"/>
      <c r="AB66" s="3" t="str">
        <f t="shared" ref="AB66:AB72" si="8">IF(Z21="yes","X","Y")</f>
        <v>X</v>
      </c>
      <c r="AC66" s="34" t="s">
        <v>77</v>
      </c>
      <c r="AD66" s="133"/>
      <c r="AF66" s="126"/>
      <c r="AG66" s="124"/>
      <c r="AH66" s="129"/>
      <c r="AI66" s="131"/>
      <c r="AJ66" s="132"/>
      <c r="AK66" s="9"/>
    </row>
    <row r="67" spans="4:37" ht="11.25" customHeight="1">
      <c r="D67" s="1"/>
      <c r="K67" s="7"/>
      <c r="Q67" s="86"/>
      <c r="T67" s="59" t="s">
        <v>8</v>
      </c>
      <c r="X67" s="138">
        <f>DATA!D111</f>
        <v>0</v>
      </c>
      <c r="AB67" s="3" t="str">
        <f t="shared" si="8"/>
        <v>Y</v>
      </c>
      <c r="AC67" s="34" t="s">
        <v>78</v>
      </c>
      <c r="AD67" s="133"/>
      <c r="AF67" s="126"/>
      <c r="AG67" s="124"/>
      <c r="AH67" s="129"/>
      <c r="AI67" s="131"/>
      <c r="AJ67" s="132"/>
      <c r="AK67" s="9"/>
    </row>
    <row r="68" spans="4:37" ht="11.25" customHeight="1">
      <c r="D68" s="1"/>
      <c r="K68" s="7"/>
      <c r="Q68" s="81"/>
      <c r="X68" s="2"/>
      <c r="AB68" s="3" t="str">
        <f t="shared" si="8"/>
        <v>X</v>
      </c>
      <c r="AC68" s="34" t="s">
        <v>79</v>
      </c>
      <c r="AD68" s="133"/>
      <c r="AF68" s="126"/>
      <c r="AG68" s="124"/>
      <c r="AH68" s="129"/>
      <c r="AI68" s="131"/>
      <c r="AJ68" s="132"/>
      <c r="AK68" s="9"/>
    </row>
    <row r="69" spans="4:37" ht="11.25" customHeight="1">
      <c r="D69" s="1"/>
      <c r="K69" s="7"/>
      <c r="Q69" s="90"/>
      <c r="T69" s="74" t="s">
        <v>15</v>
      </c>
      <c r="X69" s="138">
        <f>DATA!D126</f>
        <v>0</v>
      </c>
      <c r="AB69" s="3" t="str">
        <f t="shared" si="8"/>
        <v>X</v>
      </c>
      <c r="AC69" s="34" t="s">
        <v>80</v>
      </c>
      <c r="AD69" s="133"/>
      <c r="AF69" s="126"/>
      <c r="AG69" s="124"/>
      <c r="AH69" s="129"/>
      <c r="AI69" s="131"/>
      <c r="AJ69" s="132"/>
      <c r="AK69" s="9"/>
    </row>
    <row r="70" spans="4:37" ht="11.25" customHeight="1">
      <c r="D70" s="1"/>
      <c r="Q70" s="81"/>
      <c r="X70" s="2"/>
      <c r="AB70" s="3" t="str">
        <f t="shared" si="8"/>
        <v>X</v>
      </c>
      <c r="AC70" s="34" t="s">
        <v>81</v>
      </c>
      <c r="AD70" s="133"/>
      <c r="AF70" s="127"/>
      <c r="AG70" s="122"/>
      <c r="AH70" s="132"/>
      <c r="AI70" s="131"/>
      <c r="AJ70" s="132"/>
      <c r="AK70" s="9"/>
    </row>
    <row r="71" spans="4:37" ht="11.25" customHeight="1">
      <c r="D71" s="1"/>
      <c r="F71" s="2"/>
      <c r="G71" s="2"/>
      <c r="H71" s="2"/>
      <c r="Q71" s="91"/>
      <c r="T71" s="75" t="s">
        <v>27</v>
      </c>
      <c r="X71" s="138">
        <f>DATA!D137</f>
        <v>0</v>
      </c>
      <c r="AB71" s="3" t="str">
        <f t="shared" si="8"/>
        <v>Y</v>
      </c>
      <c r="AC71" s="34" t="s">
        <v>82</v>
      </c>
      <c r="AD71" s="133"/>
      <c r="AF71" s="127"/>
      <c r="AG71" s="122"/>
      <c r="AH71" s="132"/>
      <c r="AI71" s="131"/>
      <c r="AJ71" s="132"/>
      <c r="AK71" s="9"/>
    </row>
    <row r="72" spans="4:37" ht="11.25" customHeight="1">
      <c r="D72" s="1"/>
      <c r="F72" s="2"/>
      <c r="G72" s="2"/>
      <c r="H72" s="2"/>
      <c r="Q72" s="40"/>
      <c r="AB72" s="3" t="str">
        <f t="shared" si="8"/>
        <v>Y</v>
      </c>
      <c r="AC72" s="34" t="s">
        <v>83</v>
      </c>
      <c r="AD72" s="133"/>
      <c r="AF72" s="127"/>
      <c r="AG72" s="122"/>
      <c r="AH72" s="132"/>
      <c r="AI72" s="131"/>
      <c r="AJ72" s="132"/>
      <c r="AK72" s="9"/>
    </row>
    <row r="73" spans="4:37" ht="11.25" customHeight="1">
      <c r="D73" s="1"/>
      <c r="F73" s="2"/>
      <c r="G73" s="2"/>
      <c r="H73" s="2"/>
      <c r="AB73" s="3" t="str">
        <f t="shared" ref="AB73:AB82" si="9">IF(Z32="yes","X","Y")</f>
        <v>X</v>
      </c>
      <c r="AC73" s="34" t="s">
        <v>85</v>
      </c>
      <c r="AD73" s="133"/>
      <c r="AF73" s="127"/>
      <c r="AG73" s="122"/>
      <c r="AH73" s="132"/>
      <c r="AI73" s="131"/>
      <c r="AJ73" s="132"/>
      <c r="AK73" s="9"/>
    </row>
    <row r="74" spans="4:37" ht="11.25" customHeight="1">
      <c r="D74" s="1"/>
      <c r="F74" s="2"/>
      <c r="G74" s="2"/>
      <c r="H74" s="2"/>
      <c r="AB74" s="3" t="str">
        <f t="shared" si="9"/>
        <v>Y</v>
      </c>
      <c r="AC74" s="34" t="s">
        <v>86</v>
      </c>
      <c r="AD74" s="133"/>
      <c r="AF74" s="127"/>
      <c r="AG74" s="122"/>
      <c r="AH74" s="132"/>
      <c r="AI74" s="131"/>
      <c r="AJ74" s="132"/>
      <c r="AK74" s="9"/>
    </row>
    <row r="75" spans="4:37" ht="11.25" customHeight="1">
      <c r="D75" s="1"/>
      <c r="F75" s="2"/>
      <c r="G75" s="2"/>
      <c r="H75" s="2"/>
      <c r="AB75" s="3" t="str">
        <f t="shared" si="9"/>
        <v>Y</v>
      </c>
      <c r="AC75" s="34" t="s">
        <v>87</v>
      </c>
      <c r="AD75" s="133"/>
      <c r="AF75" s="127"/>
      <c r="AG75" s="122"/>
      <c r="AH75" s="132"/>
      <c r="AI75" s="131"/>
      <c r="AJ75" s="132"/>
      <c r="AK75" s="9"/>
    </row>
    <row r="76" spans="4:37" ht="11.25" customHeight="1">
      <c r="D76" s="1"/>
      <c r="AB76" s="3" t="str">
        <f t="shared" si="9"/>
        <v>Y</v>
      </c>
      <c r="AC76" s="34" t="s">
        <v>88</v>
      </c>
      <c r="AD76" s="133"/>
      <c r="AF76" s="127"/>
      <c r="AG76" s="122"/>
      <c r="AH76" s="132"/>
      <c r="AI76" s="131"/>
      <c r="AJ76" s="132"/>
      <c r="AK76" s="9"/>
    </row>
    <row r="77" spans="4:37" ht="11.25" customHeight="1">
      <c r="D77" s="1"/>
      <c r="T77" s="54"/>
      <c r="AB77" s="3" t="str">
        <f t="shared" si="9"/>
        <v>Y</v>
      </c>
      <c r="AC77" s="34" t="s">
        <v>89</v>
      </c>
      <c r="AD77" s="133"/>
      <c r="AF77" s="127"/>
      <c r="AG77" s="122"/>
      <c r="AH77" s="132"/>
      <c r="AI77" s="131"/>
      <c r="AJ77" s="132"/>
      <c r="AK77" s="9"/>
    </row>
    <row r="78" spans="4:37" ht="11.25" customHeight="1">
      <c r="D78" s="1"/>
      <c r="T78" s="54"/>
      <c r="AB78" s="3" t="str">
        <f t="shared" si="9"/>
        <v>Y</v>
      </c>
      <c r="AC78" s="34" t="s">
        <v>90</v>
      </c>
      <c r="AD78" s="133"/>
      <c r="AF78" s="127"/>
      <c r="AG78" s="122"/>
      <c r="AH78" s="132"/>
      <c r="AI78" s="131"/>
      <c r="AJ78" s="132"/>
      <c r="AK78" s="9"/>
    </row>
    <row r="79" spans="4:37" ht="11.25" customHeight="1">
      <c r="D79" s="1"/>
      <c r="T79" s="54"/>
      <c r="AB79" s="3" t="str">
        <f t="shared" si="9"/>
        <v>Y</v>
      </c>
      <c r="AC79" s="34" t="s">
        <v>91</v>
      </c>
      <c r="AD79" s="133"/>
      <c r="AF79" s="127"/>
      <c r="AG79" s="122"/>
      <c r="AH79" s="132"/>
      <c r="AI79" s="131"/>
      <c r="AJ79" s="132"/>
      <c r="AK79" s="9"/>
    </row>
    <row r="80" spans="4:37" ht="11.25" customHeight="1">
      <c r="D80" s="1"/>
      <c r="AB80" s="3" t="str">
        <f t="shared" si="9"/>
        <v>Y</v>
      </c>
      <c r="AC80" s="34" t="s">
        <v>92</v>
      </c>
      <c r="AD80" s="133"/>
      <c r="AF80" s="127"/>
      <c r="AG80" s="122"/>
      <c r="AH80" s="132"/>
      <c r="AI80" s="131"/>
      <c r="AJ80" s="132"/>
      <c r="AK80" s="9"/>
    </row>
    <row r="81" spans="4:37" ht="11.25" customHeight="1">
      <c r="D81" s="1"/>
      <c r="AB81" s="3" t="str">
        <f t="shared" si="9"/>
        <v>Y</v>
      </c>
      <c r="AC81" s="34" t="s">
        <v>93</v>
      </c>
      <c r="AD81" s="133"/>
      <c r="AF81" s="127"/>
      <c r="AG81" s="122"/>
      <c r="AH81" s="132"/>
      <c r="AI81" s="131"/>
      <c r="AJ81" s="132"/>
      <c r="AK81" s="9"/>
    </row>
    <row r="82" spans="4:37" ht="11.25" customHeight="1">
      <c r="D82" s="1"/>
      <c r="AB82" s="3" t="str">
        <f t="shared" si="9"/>
        <v>Y</v>
      </c>
      <c r="AC82" s="34" t="s">
        <v>249</v>
      </c>
      <c r="AD82" s="133"/>
      <c r="AF82" s="127"/>
      <c r="AG82" s="122"/>
      <c r="AH82" s="132"/>
      <c r="AI82" s="131"/>
      <c r="AJ82" s="132"/>
      <c r="AK82" s="9"/>
    </row>
    <row r="83" spans="4:37" ht="11.25" customHeight="1">
      <c r="AB83" s="3" t="str">
        <f t="shared" ref="AB83:AB88" si="10">IF(Z44="yes","X","Y")</f>
        <v>Y</v>
      </c>
      <c r="AC83" s="34" t="s">
        <v>95</v>
      </c>
      <c r="AD83" s="133"/>
      <c r="AF83" s="127"/>
      <c r="AG83" s="122"/>
      <c r="AH83" s="132"/>
      <c r="AI83" s="131"/>
      <c r="AJ83" s="132"/>
      <c r="AK83" s="9"/>
    </row>
    <row r="84" spans="4:37">
      <c r="AB84" s="3" t="str">
        <f t="shared" si="10"/>
        <v>Y</v>
      </c>
      <c r="AC84" s="34" t="s">
        <v>96</v>
      </c>
      <c r="AD84" s="133"/>
      <c r="AF84" s="123"/>
      <c r="AG84" s="122"/>
      <c r="AH84" s="132"/>
      <c r="AI84" s="131"/>
      <c r="AJ84" s="132"/>
    </row>
    <row r="85" spans="4:37">
      <c r="AB85" s="3" t="str">
        <f t="shared" si="10"/>
        <v>Y</v>
      </c>
      <c r="AC85" s="34" t="s">
        <v>97</v>
      </c>
      <c r="AD85" s="133"/>
      <c r="AF85" s="123"/>
      <c r="AG85" s="122"/>
      <c r="AH85" s="132"/>
      <c r="AI85" s="131"/>
      <c r="AJ85" s="132"/>
    </row>
    <row r="86" spans="4:37">
      <c r="AB86" s="3" t="str">
        <f t="shared" si="10"/>
        <v>Y</v>
      </c>
      <c r="AC86" s="34" t="s">
        <v>98</v>
      </c>
      <c r="AD86" s="133"/>
      <c r="AF86" s="123"/>
      <c r="AG86" s="122"/>
      <c r="AH86" s="132"/>
      <c r="AI86" s="131"/>
      <c r="AJ86" s="132"/>
    </row>
    <row r="87" spans="4:37">
      <c r="AB87" s="3" t="str">
        <f t="shared" si="10"/>
        <v>Y</v>
      </c>
      <c r="AC87" s="34" t="s">
        <v>99</v>
      </c>
      <c r="AD87" s="133"/>
      <c r="AF87" s="123"/>
      <c r="AG87" s="122"/>
      <c r="AH87" s="132"/>
      <c r="AI87" s="131"/>
      <c r="AJ87" s="132"/>
    </row>
    <row r="88" spans="4:37">
      <c r="AB88" s="3" t="str">
        <f t="shared" si="10"/>
        <v>Y</v>
      </c>
      <c r="AC88" s="34" t="s">
        <v>100</v>
      </c>
      <c r="AD88" s="133"/>
      <c r="AF88" s="123"/>
      <c r="AG88" s="122"/>
      <c r="AH88" s="132"/>
      <c r="AI88" s="131"/>
      <c r="AJ88" s="132"/>
    </row>
    <row r="93" spans="4:37">
      <c r="D93" s="1"/>
      <c r="F93" s="2"/>
      <c r="G93" s="2"/>
      <c r="H93" s="2"/>
      <c r="M93" s="1"/>
      <c r="V93" s="1"/>
    </row>
    <row r="103" spans="4:22">
      <c r="D103" s="1"/>
      <c r="F103" s="2"/>
      <c r="G103" s="2"/>
      <c r="H103" s="2"/>
      <c r="M103" s="1"/>
      <c r="V103" s="1"/>
    </row>
  </sheetData>
  <sheetProtection password="9AB3" sheet="1" objects="1" scenarios="1" formatCells="0" insertHyperlinks="0" selectLockedCells="1"/>
  <mergeCells count="10">
    <mergeCell ref="AG31:AJ31"/>
    <mergeCell ref="Q51:T51"/>
    <mergeCell ref="V51:Z51"/>
    <mergeCell ref="B2:F2"/>
    <mergeCell ref="AG25:AJ25"/>
    <mergeCell ref="AG26:AJ26"/>
    <mergeCell ref="AG27:AJ27"/>
    <mergeCell ref="AG28:AJ28"/>
    <mergeCell ref="AG29:AJ29"/>
    <mergeCell ref="AG30:AJ30"/>
  </mergeCells>
  <conditionalFormatting sqref="F52:H52 F103:H103 F93:H93 F61:H61 F71:H75">
    <cfRule type="cellIs" dxfId="1101" priority="448" stopIfTrue="1" operator="equal">
      <formula>"NON"</formula>
    </cfRule>
    <cfRule type="cellIs" dxfId="1100" priority="449" stopIfTrue="1" operator="equal">
      <formula>"ESS"</formula>
    </cfRule>
  </conditionalFormatting>
  <conditionalFormatting sqref="F52:H52 F103:H103 F93:H93 F61:H61">
    <cfRule type="cellIs" dxfId="1099" priority="447" stopIfTrue="1" operator="equal">
      <formula>"DES"</formula>
    </cfRule>
  </conditionalFormatting>
  <conditionalFormatting sqref="P56">
    <cfRule type="cellIs" dxfId="1098" priority="445" stopIfTrue="1" operator="equal">
      <formula>"NE"</formula>
    </cfRule>
    <cfRule type="cellIs" dxfId="1097" priority="446" stopIfTrue="1" operator="equal">
      <formula>"ES"</formula>
    </cfRule>
  </conditionalFormatting>
  <conditionalFormatting sqref="P56">
    <cfRule type="cellIs" dxfId="1096" priority="444" stopIfTrue="1" operator="equal">
      <formula>"DE"</formula>
    </cfRule>
  </conditionalFormatting>
  <conditionalFormatting sqref="O32:O42 F22:F30 F9:F19 F32:F40 O9:O16 O21:O27 X9:X16 X21:X27 X32:X42 X44:X49">
    <cfRule type="cellIs" dxfId="1095" priority="438" operator="equal">
      <formula>1</formula>
    </cfRule>
    <cfRule type="cellIs" dxfId="1094" priority="439" operator="equal">
      <formula>2</formula>
    </cfRule>
    <cfRule type="cellIs" dxfId="1093" priority="440" operator="equal">
      <formula>3</formula>
    </cfRule>
    <cfRule type="cellIs" dxfId="1092" priority="441" operator="equal">
      <formula>4</formula>
    </cfRule>
    <cfRule type="cellIs" dxfId="1091" priority="442" operator="equal">
      <formula>5</formula>
    </cfRule>
    <cfRule type="cellIs" dxfId="1090" priority="443" operator="equal">
      <formula>6</formula>
    </cfRule>
  </conditionalFormatting>
  <conditionalFormatting sqref="M32:M42 V9:V16 V21:V27 V32:V42 V44:V49 D9:D19 D21:D30 D32:D40 M9:M16 M21:M27">
    <cfRule type="cellIs" dxfId="1089" priority="431" operator="equal">
      <formula>2</formula>
    </cfRule>
  </conditionalFormatting>
  <conditionalFormatting sqref="X53">
    <cfRule type="cellIs" dxfId="1088" priority="429" operator="lessThan">
      <formula>$Q$53</formula>
    </cfRule>
    <cfRule type="cellIs" dxfId="1087" priority="430" operator="greaterThanOrEqual">
      <formula>$Q$53</formula>
    </cfRule>
  </conditionalFormatting>
  <conditionalFormatting sqref="X55">
    <cfRule type="cellIs" dxfId="1086" priority="427" operator="lessThan">
      <formula>$Q$55</formula>
    </cfRule>
    <cfRule type="cellIs" dxfId="1085" priority="428" operator="greaterThanOrEqual">
      <formula>$Q$55</formula>
    </cfRule>
  </conditionalFormatting>
  <conditionalFormatting sqref="X57">
    <cfRule type="cellIs" dxfId="1084" priority="425" operator="lessThan">
      <formula>$Q$57</formula>
    </cfRule>
    <cfRule type="cellIs" dxfId="1083" priority="426" operator="greaterThanOrEqual">
      <formula>$Q$57</formula>
    </cfRule>
  </conditionalFormatting>
  <conditionalFormatting sqref="X59">
    <cfRule type="cellIs" dxfId="1082" priority="423" operator="lessThan">
      <formula>$Q$59</formula>
    </cfRule>
    <cfRule type="cellIs" dxfId="1081" priority="424" operator="greaterThanOrEqual">
      <formula>$Q$59</formula>
    </cfRule>
  </conditionalFormatting>
  <conditionalFormatting sqref="X61">
    <cfRule type="cellIs" dxfId="1080" priority="421" operator="lessThan">
      <formula>$Q$61</formula>
    </cfRule>
    <cfRule type="cellIs" dxfId="1079" priority="422" operator="greaterThanOrEqual">
      <formula>$Q$61</formula>
    </cfRule>
  </conditionalFormatting>
  <conditionalFormatting sqref="X63">
    <cfRule type="cellIs" dxfId="1078" priority="419" operator="lessThan">
      <formula>$Q$63</formula>
    </cfRule>
    <cfRule type="cellIs" dxfId="1077" priority="420" operator="greaterThanOrEqual">
      <formula>$Q$63</formula>
    </cfRule>
  </conditionalFormatting>
  <conditionalFormatting sqref="X65">
    <cfRule type="cellIs" dxfId="1076" priority="417" operator="lessThan">
      <formula>$Q$65</formula>
    </cfRule>
    <cfRule type="cellIs" dxfId="1075" priority="418" operator="greaterThanOrEqual">
      <formula>$Q$65</formula>
    </cfRule>
  </conditionalFormatting>
  <conditionalFormatting sqref="X67">
    <cfRule type="cellIs" dxfId="1074" priority="415" operator="lessThan">
      <formula>$Q$67</formula>
    </cfRule>
    <cfRule type="cellIs" dxfId="1073" priority="416" operator="greaterThanOrEqual">
      <formula>$Q$67</formula>
    </cfRule>
  </conditionalFormatting>
  <conditionalFormatting sqref="X69">
    <cfRule type="cellIs" dxfId="1072" priority="413" operator="lessThan">
      <formula>$Q$69</formula>
    </cfRule>
    <cfRule type="cellIs" dxfId="1071" priority="414" operator="greaterThanOrEqual">
      <formula>$Q$69</formula>
    </cfRule>
  </conditionalFormatting>
  <conditionalFormatting sqref="X71">
    <cfRule type="cellIs" dxfId="1070" priority="411" operator="lessThan">
      <formula>$Q$71</formula>
    </cfRule>
    <cfRule type="cellIs" dxfId="1069" priority="412" operator="greaterThanOrEqual">
      <formula>$Q$71</formula>
    </cfRule>
  </conditionalFormatting>
  <conditionalFormatting sqref="M32:M42 V9:V16 V21:V27 V32:V42 V44:V49 D9:D19 D21:D30 D32:D40 M9:M16 M21:M27">
    <cfRule type="cellIs" dxfId="1068" priority="410" operator="equal">
      <formula>2</formula>
    </cfRule>
  </conditionalFormatting>
  <conditionalFormatting sqref="AB5:AB14">
    <cfRule type="cellIs" dxfId="1067" priority="409" operator="equal">
      <formula>"X"</formula>
    </cfRule>
  </conditionalFormatting>
  <conditionalFormatting sqref="AB5:AB88">
    <cfRule type="cellIs" dxfId="1066" priority="408" operator="equal">
      <formula>"Y"</formula>
    </cfRule>
  </conditionalFormatting>
  <conditionalFormatting sqref="AB15:AB23">
    <cfRule type="cellIs" dxfId="1065" priority="407" operator="equal">
      <formula>"X"</formula>
    </cfRule>
  </conditionalFormatting>
  <conditionalFormatting sqref="AB24:AB32">
    <cfRule type="cellIs" dxfId="1064" priority="406" operator="equal">
      <formula>"X"</formula>
    </cfRule>
  </conditionalFormatting>
  <conditionalFormatting sqref="AB33:AB40">
    <cfRule type="cellIs" dxfId="1063" priority="405" operator="equal">
      <formula>"X"</formula>
    </cfRule>
  </conditionalFormatting>
  <conditionalFormatting sqref="AB40:AB47">
    <cfRule type="cellIs" dxfId="1062" priority="404" operator="equal">
      <formula>"X"</formula>
    </cfRule>
  </conditionalFormatting>
  <conditionalFormatting sqref="AB48:AB57">
    <cfRule type="cellIs" dxfId="1061" priority="403" operator="equal">
      <formula>"X"</formula>
    </cfRule>
  </conditionalFormatting>
  <conditionalFormatting sqref="AB58:AB65">
    <cfRule type="cellIs" dxfId="1060" priority="402" operator="equal">
      <formula>"X"</formula>
    </cfRule>
  </conditionalFormatting>
  <conditionalFormatting sqref="AB66:AB72">
    <cfRule type="cellIs" dxfId="1059" priority="401" operator="equal">
      <formula>"X"</formula>
    </cfRule>
  </conditionalFormatting>
  <conditionalFormatting sqref="AB73:AB82">
    <cfRule type="cellIs" dxfId="1058" priority="400" operator="equal">
      <formula>"X"</formula>
    </cfRule>
  </conditionalFormatting>
  <conditionalFormatting sqref="AB83:AB88">
    <cfRule type="cellIs" dxfId="1057" priority="399" operator="equal">
      <formula>"X"</formula>
    </cfRule>
  </conditionalFormatting>
  <conditionalFormatting sqref="O32:O42 O9:O16 O21:O27 X9:X16 X21:X27 X32:X42 X44:X49">
    <cfRule type="cellIs" dxfId="1056" priority="393" operator="equal">
      <formula>1</formula>
    </cfRule>
    <cfRule type="cellIs" dxfId="1055" priority="394" operator="equal">
      <formula>2</formula>
    </cfRule>
    <cfRule type="cellIs" dxfId="1054" priority="395" operator="equal">
      <formula>3</formula>
    </cfRule>
    <cfRule type="cellIs" dxfId="1053" priority="396" operator="equal">
      <formula>4</formula>
    </cfRule>
    <cfRule type="cellIs" dxfId="1052" priority="397" operator="equal">
      <formula>5</formula>
    </cfRule>
    <cfRule type="cellIs" dxfId="1051" priority="398" operator="equal">
      <formula>6</formula>
    </cfRule>
  </conditionalFormatting>
  <conditionalFormatting sqref="F22:F29">
    <cfRule type="cellIs" dxfId="1050" priority="99" operator="equal">
      <formula>1</formula>
    </cfRule>
    <cfRule type="cellIs" dxfId="1049" priority="100" operator="equal">
      <formula>2</formula>
    </cfRule>
    <cfRule type="cellIs" dxfId="1048" priority="101" operator="equal">
      <formula>3</formula>
    </cfRule>
    <cfRule type="cellIs" dxfId="1047" priority="102" operator="equal">
      <formula>4</formula>
    </cfRule>
    <cfRule type="cellIs" dxfId="1046" priority="103" operator="equal">
      <formula>5</formula>
    </cfRule>
    <cfRule type="cellIs" dxfId="1045" priority="104" operator="equal">
      <formula>6</formula>
    </cfRule>
  </conditionalFormatting>
  <conditionalFormatting sqref="F21">
    <cfRule type="cellIs" dxfId="1044" priority="7" operator="equal">
      <formula>1</formula>
    </cfRule>
    <cfRule type="cellIs" dxfId="1043" priority="8" operator="equal">
      <formula>2</formula>
    </cfRule>
    <cfRule type="cellIs" dxfId="1042" priority="9" operator="equal">
      <formula>3</formula>
    </cfRule>
    <cfRule type="cellIs" dxfId="1041" priority="10" operator="equal">
      <formula>4</formula>
    </cfRule>
    <cfRule type="cellIs" dxfId="1040" priority="11" operator="equal">
      <formula>5</formula>
    </cfRule>
    <cfRule type="cellIs" dxfId="1039" priority="12" operator="equal">
      <formula>6</formula>
    </cfRule>
  </conditionalFormatting>
  <conditionalFormatting sqref="F21">
    <cfRule type="cellIs" dxfId="1038" priority="1" operator="equal">
      <formula>1</formula>
    </cfRule>
    <cfRule type="cellIs" dxfId="1037" priority="2" operator="equal">
      <formula>2</formula>
    </cfRule>
    <cfRule type="cellIs" dxfId="1036" priority="3" operator="equal">
      <formula>3</formula>
    </cfRule>
    <cfRule type="cellIs" dxfId="1035" priority="4" operator="equal">
      <formula>4</formula>
    </cfRule>
    <cfRule type="cellIs" dxfId="1034" priority="5" operator="equal">
      <formula>5</formula>
    </cfRule>
    <cfRule type="cellIs" dxfId="1033" priority="6" operator="equal">
      <formula>6</formula>
    </cfRule>
  </conditionalFormatting>
  <dataValidations count="5">
    <dataValidation type="list" allowBlank="1" showInputMessage="1" showErrorMessage="1" sqref="F22:G30 O21:P27 X32:Y42 X9:Y16 O9:P16 F9:G19 F32:G40 O32:P42 X44:Y50 X21:Y27">
      <formula1>$BA$8:$BA$14</formula1>
    </dataValidation>
    <dataValidation type="list" allowBlank="1" showInputMessage="1" showErrorMessage="1" sqref="H22:H30 H9:H19 Q32:Q42 Z9:Z16 Q9:Q16 Z21:Z27 H32:H40 Q21:Q27 Z44:Z50 Z32:Z42">
      <formula1>$BB$8:$BB$10</formula1>
    </dataValidation>
    <dataValidation type="list" allowBlank="1" showInputMessage="1" showErrorMessage="1" sqref="V21:V27 V32:V42 M9:M16 D21:D30 D61 D52 D32:D40 D9:D19 D71:D75 V9:V16 M21:M27 D103 D93 M32:M42 V44:V50">
      <formula1>$AZ$8:$AZ$10</formula1>
    </dataValidation>
    <dataValidation type="list" allowBlank="1" showInputMessage="1" showErrorMessage="1" sqref="F103:H103 P56 F61:H61 F52:H52 F93:H93">
      <formula1>$BA$8:$BA$10</formula1>
    </dataValidation>
    <dataValidation type="list" allowBlank="1" showInputMessage="1" showErrorMessage="1" sqref="F71:H73">
      <formula1>$BA$9:$BA$10</formula1>
    </dataValidation>
  </dataValidations>
  <printOptions horizontalCentered="1" verticalCentered="1"/>
  <pageMargins left="0.70866141732283472" right="0.70866141732283472" top="0.35433070866141736" bottom="0.35433070866141736" header="0.23622047244094491" footer="0.23622047244094491"/>
  <pageSetup paperSize="8" scale="80" orientation="landscape" r:id="rId1"/>
  <headerFooter>
    <oddHeader>&amp;C&amp;F</oddHeader>
    <oddFooter>&amp;A</oddFooter>
  </headerFooter>
  <colBreaks count="1" manualBreakCount="1">
    <brk id="27" max="9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T148"/>
  <sheetViews>
    <sheetView showGridLines="0" showRowColHeaders="0" topLeftCell="A12" zoomScale="90" zoomScaleNormal="90" workbookViewId="0">
      <selection activeCell="F29" sqref="F29"/>
    </sheetView>
  </sheetViews>
  <sheetFormatPr defaultRowHeight="11.25"/>
  <cols>
    <col min="1" max="1" width="4.7109375" style="1" customWidth="1"/>
    <col min="2" max="2" width="70.7109375" style="1" customWidth="1"/>
    <col min="3" max="3" width="0.85546875" style="1" customWidth="1"/>
    <col min="4" max="4" width="6.42578125" style="1" bestFit="1" customWidth="1"/>
    <col min="5" max="5" width="0.85546875" style="1" customWidth="1"/>
    <col min="6" max="6" width="5.7109375" style="1" customWidth="1"/>
    <col min="7" max="7" width="0.85546875" style="17" customWidth="1"/>
    <col min="8" max="8" width="5.7109375" style="1" customWidth="1"/>
    <col min="9" max="9" width="0.85546875" style="1" customWidth="1"/>
    <col min="10" max="10" width="4.7109375" style="1" customWidth="1"/>
    <col min="11" max="11" width="70.7109375" style="1" customWidth="1"/>
    <col min="12" max="12" width="0.85546875" style="1" customWidth="1"/>
    <col min="13" max="13" width="5.7109375" style="1" customWidth="1"/>
    <col min="14" max="14" width="0.85546875" style="1" customWidth="1"/>
    <col min="15" max="15" width="5.7109375" style="1" customWidth="1"/>
    <col min="16" max="16" width="0.85546875" style="1" customWidth="1"/>
    <col min="17" max="17" width="5.7109375" style="1" customWidth="1"/>
    <col min="18" max="18" width="9.140625" style="1"/>
    <col min="19" max="19" width="9.140625" style="1" customWidth="1"/>
    <col min="20" max="16384" width="9.140625" style="1"/>
  </cols>
  <sheetData>
    <row r="2" spans="1:20" ht="15">
      <c r="B2" s="6" t="s">
        <v>255</v>
      </c>
    </row>
    <row r="4" spans="1:20">
      <c r="B4" s="71" t="s">
        <v>76</v>
      </c>
      <c r="C4" s="22"/>
      <c r="D4" s="5" t="s">
        <v>116</v>
      </c>
      <c r="F4" s="5" t="s">
        <v>134</v>
      </c>
      <c r="G4" s="1"/>
      <c r="H4" s="13" t="s">
        <v>135</v>
      </c>
      <c r="R4" s="2"/>
      <c r="S4" s="2"/>
      <c r="T4" s="2"/>
    </row>
    <row r="5" spans="1:20">
      <c r="A5" s="1" t="s">
        <v>0</v>
      </c>
      <c r="B5" s="33" t="s">
        <v>101</v>
      </c>
      <c r="C5" s="14"/>
      <c r="D5" s="4">
        <f>'AEDET-POE'!D9</f>
        <v>1</v>
      </c>
      <c r="F5" s="4">
        <f>'AEDET-POE'!F9</f>
        <v>0</v>
      </c>
      <c r="G5" s="1"/>
      <c r="H5" s="4">
        <f>D5*F5</f>
        <v>0</v>
      </c>
      <c r="R5" s="2"/>
      <c r="S5" s="2"/>
      <c r="T5" s="2"/>
    </row>
    <row r="6" spans="1:20">
      <c r="A6" s="1" t="s">
        <v>1</v>
      </c>
      <c r="B6" s="33" t="s">
        <v>102</v>
      </c>
      <c r="C6" s="14"/>
      <c r="D6" s="4">
        <f>'AEDET-POE'!D10</f>
        <v>1</v>
      </c>
      <c r="F6" s="4">
        <f>'AEDET-POE'!F10</f>
        <v>0</v>
      </c>
      <c r="G6" s="1"/>
      <c r="H6" s="4">
        <f t="shared" ref="H6:H14" si="0">D6*F6</f>
        <v>0</v>
      </c>
      <c r="R6" s="2"/>
      <c r="S6" s="2"/>
      <c r="T6" s="2"/>
    </row>
    <row r="7" spans="1:20">
      <c r="A7" s="1" t="s">
        <v>2</v>
      </c>
      <c r="B7" s="33" t="s">
        <v>103</v>
      </c>
      <c r="C7" s="14"/>
      <c r="D7" s="4">
        <f>'AEDET-POE'!D11</f>
        <v>1</v>
      </c>
      <c r="F7" s="4">
        <f>'AEDET-POE'!F11</f>
        <v>0</v>
      </c>
      <c r="G7" s="1"/>
      <c r="H7" s="4">
        <f t="shared" si="0"/>
        <v>0</v>
      </c>
      <c r="S7" s="2"/>
      <c r="T7" s="2"/>
    </row>
    <row r="8" spans="1:20">
      <c r="A8" s="1" t="s">
        <v>5</v>
      </c>
      <c r="B8" s="33" t="s">
        <v>104</v>
      </c>
      <c r="C8" s="14"/>
      <c r="D8" s="4">
        <f>'AEDET-POE'!D12</f>
        <v>1</v>
      </c>
      <c r="F8" s="4">
        <f>'AEDET-POE'!F12</f>
        <v>0</v>
      </c>
      <c r="G8" s="1"/>
      <c r="H8" s="4">
        <f t="shared" si="0"/>
        <v>0</v>
      </c>
      <c r="S8" s="2"/>
      <c r="T8" s="2"/>
    </row>
    <row r="9" spans="1:20">
      <c r="A9" s="1" t="s">
        <v>3</v>
      </c>
      <c r="B9" s="33" t="s">
        <v>105</v>
      </c>
      <c r="C9" s="14"/>
      <c r="D9" s="4">
        <f>'AEDET-POE'!D13</f>
        <v>1</v>
      </c>
      <c r="F9" s="4">
        <f>'AEDET-POE'!F13</f>
        <v>0</v>
      </c>
      <c r="G9" s="1"/>
      <c r="H9" s="4">
        <f t="shared" si="0"/>
        <v>0</v>
      </c>
      <c r="S9" s="2"/>
      <c r="T9" s="2"/>
    </row>
    <row r="10" spans="1:20">
      <c r="A10" s="1" t="s">
        <v>38</v>
      </c>
      <c r="B10" s="33" t="s">
        <v>106</v>
      </c>
      <c r="C10" s="14"/>
      <c r="D10" s="4">
        <f>'AEDET-POE'!D14</f>
        <v>1</v>
      </c>
      <c r="F10" s="4">
        <f>'AEDET-POE'!F14</f>
        <v>0</v>
      </c>
      <c r="G10" s="1"/>
      <c r="H10" s="4">
        <f t="shared" si="0"/>
        <v>0</v>
      </c>
      <c r="S10" s="2"/>
      <c r="T10" s="2"/>
    </row>
    <row r="11" spans="1:20">
      <c r="A11" s="1" t="s">
        <v>39</v>
      </c>
      <c r="B11" s="33" t="s">
        <v>148</v>
      </c>
      <c r="C11" s="14"/>
      <c r="D11" s="4">
        <f>'AEDET-POE'!D15</f>
        <v>1</v>
      </c>
      <c r="F11" s="4">
        <f>'AEDET-POE'!F15</f>
        <v>0</v>
      </c>
      <c r="G11" s="1"/>
      <c r="H11" s="4">
        <f t="shared" si="0"/>
        <v>0</v>
      </c>
    </row>
    <row r="12" spans="1:20">
      <c r="A12" s="1" t="s">
        <v>40</v>
      </c>
      <c r="B12" s="39" t="s">
        <v>149</v>
      </c>
      <c r="C12" s="14"/>
      <c r="D12" s="4">
        <f>'AEDET-POE'!D16</f>
        <v>1</v>
      </c>
      <c r="F12" s="4">
        <f>'AEDET-POE'!F16</f>
        <v>0</v>
      </c>
      <c r="G12" s="1"/>
      <c r="H12" s="4">
        <f t="shared" si="0"/>
        <v>0</v>
      </c>
    </row>
    <row r="13" spans="1:20">
      <c r="A13" s="1" t="s">
        <v>144</v>
      </c>
      <c r="B13" s="39" t="s">
        <v>150</v>
      </c>
      <c r="C13" s="14"/>
      <c r="D13" s="4">
        <f>'AEDET-POE'!D17</f>
        <v>1</v>
      </c>
      <c r="F13" s="4">
        <f>'AEDET-POE'!F17</f>
        <v>0</v>
      </c>
      <c r="G13" s="1"/>
      <c r="H13" s="4">
        <f t="shared" si="0"/>
        <v>0</v>
      </c>
    </row>
    <row r="14" spans="1:20">
      <c r="A14" s="1" t="s">
        <v>246</v>
      </c>
      <c r="B14" s="106" t="s">
        <v>226</v>
      </c>
      <c r="C14" s="14"/>
      <c r="D14" s="4">
        <f>'AEDET-POE'!D18</f>
        <v>2</v>
      </c>
      <c r="F14" s="4">
        <f>'AEDET-POE'!F18</f>
        <v>0</v>
      </c>
      <c r="G14" s="1"/>
      <c r="H14" s="4">
        <f t="shared" si="0"/>
        <v>0</v>
      </c>
    </row>
    <row r="15" spans="1:20">
      <c r="C15" s="14"/>
      <c r="D15" s="11"/>
      <c r="E15" s="9"/>
      <c r="F15" s="11"/>
      <c r="G15" s="9"/>
      <c r="H15" s="11"/>
    </row>
    <row r="16" spans="1:20">
      <c r="A16" s="1" t="s">
        <v>135</v>
      </c>
      <c r="C16" s="14"/>
      <c r="D16" s="4">
        <f>SUM(D5:D15)</f>
        <v>11</v>
      </c>
      <c r="F16" s="4">
        <f>SUM(F5:F15)</f>
        <v>0</v>
      </c>
      <c r="G16" s="1"/>
      <c r="H16" s="4">
        <f>SUM(H5:H15)</f>
        <v>0</v>
      </c>
    </row>
    <row r="17" spans="1:18">
      <c r="A17" s="1" t="s">
        <v>134</v>
      </c>
      <c r="C17" s="14"/>
      <c r="D17" s="15">
        <f>IF(D16=0,0,H16/D16)</f>
        <v>0</v>
      </c>
      <c r="F17" s="2"/>
      <c r="G17" s="1"/>
      <c r="R17" s="11"/>
    </row>
    <row r="18" spans="1:18">
      <c r="R18" s="11"/>
    </row>
    <row r="19" spans="1:18">
      <c r="B19" s="72" t="s">
        <v>84</v>
      </c>
      <c r="C19" s="22"/>
      <c r="D19" s="5" t="s">
        <v>116</v>
      </c>
      <c r="F19" s="5" t="s">
        <v>134</v>
      </c>
      <c r="G19" s="1"/>
      <c r="H19" s="13" t="s">
        <v>135</v>
      </c>
    </row>
    <row r="20" spans="1:18">
      <c r="A20" s="1" t="s">
        <v>9</v>
      </c>
      <c r="B20" s="33" t="s">
        <v>107</v>
      </c>
      <c r="C20" s="14"/>
      <c r="D20" s="4">
        <f>'AEDET-POE'!D21</f>
        <v>1</v>
      </c>
      <c r="F20" s="4">
        <f>'AEDET-POE'!F22</f>
        <v>0</v>
      </c>
      <c r="G20" s="1"/>
      <c r="H20" s="4">
        <f>D20*F20</f>
        <v>0</v>
      </c>
    </row>
    <row r="21" spans="1:18">
      <c r="A21" s="1" t="s">
        <v>10</v>
      </c>
      <c r="B21" s="33" t="s">
        <v>140</v>
      </c>
      <c r="C21" s="14"/>
      <c r="D21" s="4">
        <f>'AEDET-POE'!D22</f>
        <v>1</v>
      </c>
      <c r="F21" s="4">
        <f>'AEDET-POE'!F23</f>
        <v>0</v>
      </c>
      <c r="G21" s="1"/>
      <c r="H21" s="4">
        <f t="shared" ref="H21:H28" si="1">D21*F21</f>
        <v>0</v>
      </c>
    </row>
    <row r="22" spans="1:18">
      <c r="A22" s="1" t="s">
        <v>11</v>
      </c>
      <c r="B22" s="33" t="s">
        <v>108</v>
      </c>
      <c r="C22" s="14"/>
      <c r="D22" s="4">
        <f>'AEDET-POE'!D23</f>
        <v>1</v>
      </c>
      <c r="F22" s="4">
        <f>'AEDET-POE'!F24</f>
        <v>0</v>
      </c>
      <c r="G22" s="1"/>
      <c r="H22" s="4">
        <f t="shared" si="1"/>
        <v>0</v>
      </c>
    </row>
    <row r="23" spans="1:18">
      <c r="A23" s="1" t="s">
        <v>12</v>
      </c>
      <c r="B23" s="33" t="s">
        <v>141</v>
      </c>
      <c r="C23" s="14"/>
      <c r="D23" s="4">
        <f>'AEDET-POE'!D24</f>
        <v>1</v>
      </c>
      <c r="F23" s="4">
        <f>'AEDET-POE'!F25</f>
        <v>0</v>
      </c>
      <c r="G23" s="1"/>
      <c r="H23" s="4">
        <f t="shared" si="1"/>
        <v>0</v>
      </c>
    </row>
    <row r="24" spans="1:18">
      <c r="A24" s="1" t="s">
        <v>13</v>
      </c>
      <c r="B24" s="33" t="s">
        <v>110</v>
      </c>
      <c r="C24" s="14"/>
      <c r="D24" s="4">
        <f>'AEDET-POE'!D25</f>
        <v>1</v>
      </c>
      <c r="F24" s="4">
        <f>'AEDET-POE'!F26</f>
        <v>0</v>
      </c>
      <c r="G24" s="1"/>
      <c r="H24" s="4">
        <f t="shared" si="1"/>
        <v>0</v>
      </c>
    </row>
    <row r="25" spans="1:18">
      <c r="A25" s="1" t="s">
        <v>41</v>
      </c>
      <c r="B25" s="33" t="s">
        <v>109</v>
      </c>
      <c r="C25" s="14"/>
      <c r="D25" s="4">
        <f>'AEDET-POE'!D26</f>
        <v>1</v>
      </c>
      <c r="F25" s="4">
        <f>'AEDET-POE'!F27</f>
        <v>0</v>
      </c>
      <c r="G25" s="1"/>
      <c r="H25" s="4">
        <f t="shared" si="1"/>
        <v>0</v>
      </c>
    </row>
    <row r="26" spans="1:18">
      <c r="A26" s="1" t="s">
        <v>42</v>
      </c>
      <c r="B26" s="39" t="s">
        <v>151</v>
      </c>
      <c r="C26" s="14"/>
      <c r="D26" s="4">
        <f>'AEDET-POE'!D27</f>
        <v>1</v>
      </c>
      <c r="F26" s="4">
        <f>'AEDET-POE'!F28</f>
        <v>0</v>
      </c>
      <c r="G26" s="1"/>
      <c r="H26" s="4">
        <f t="shared" si="1"/>
        <v>0</v>
      </c>
    </row>
    <row r="27" spans="1:18">
      <c r="A27" s="1" t="s">
        <v>43</v>
      </c>
      <c r="B27" s="39" t="s">
        <v>152</v>
      </c>
      <c r="C27" s="14"/>
      <c r="D27" s="4">
        <f>'AEDET-POE'!D28</f>
        <v>1</v>
      </c>
      <c r="F27" s="4">
        <f>'AEDET-POE'!F29</f>
        <v>0</v>
      </c>
      <c r="G27" s="1"/>
      <c r="H27" s="4">
        <f t="shared" si="1"/>
        <v>0</v>
      </c>
    </row>
    <row r="28" spans="1:18">
      <c r="A28" s="1" t="s">
        <v>251</v>
      </c>
      <c r="B28" s="106" t="s">
        <v>227</v>
      </c>
      <c r="C28" s="14"/>
      <c r="D28" s="4">
        <f>'AEDET-POE'!D29</f>
        <v>2</v>
      </c>
      <c r="F28" s="4">
        <f>'AEDET-POE'!F29</f>
        <v>0</v>
      </c>
      <c r="G28" s="1"/>
      <c r="H28" s="4">
        <f t="shared" si="1"/>
        <v>0</v>
      </c>
    </row>
    <row r="29" spans="1:18">
      <c r="C29" s="14"/>
      <c r="D29" s="11"/>
      <c r="E29" s="9"/>
      <c r="F29" s="11"/>
      <c r="G29" s="9"/>
      <c r="H29" s="11"/>
    </row>
    <row r="30" spans="1:18">
      <c r="A30" s="1" t="s">
        <v>135</v>
      </c>
      <c r="C30" s="14"/>
      <c r="D30" s="4">
        <f>SUM(D20:D29)</f>
        <v>10</v>
      </c>
      <c r="F30" s="4">
        <f>SUM(F20:F29)</f>
        <v>0</v>
      </c>
      <c r="G30" s="1"/>
      <c r="H30" s="4">
        <f>SUM(H20:H29)</f>
        <v>0</v>
      </c>
    </row>
    <row r="31" spans="1:18">
      <c r="A31" s="1" t="s">
        <v>134</v>
      </c>
      <c r="C31" s="14"/>
      <c r="D31" s="15">
        <f>IF(D30=0,0,H30/D30)</f>
        <v>0</v>
      </c>
      <c r="F31" s="2"/>
      <c r="G31" s="1"/>
    </row>
    <row r="32" spans="1:18">
      <c r="G32" s="1"/>
    </row>
    <row r="33" spans="1:8">
      <c r="B33" s="73" t="s">
        <v>94</v>
      </c>
      <c r="C33" s="22"/>
      <c r="D33" s="5" t="s">
        <v>116</v>
      </c>
      <c r="F33" s="5" t="s">
        <v>134</v>
      </c>
      <c r="G33" s="1"/>
      <c r="H33" s="13" t="s">
        <v>135</v>
      </c>
    </row>
    <row r="34" spans="1:8">
      <c r="A34" s="1" t="s">
        <v>16</v>
      </c>
      <c r="B34" s="33" t="s">
        <v>111</v>
      </c>
      <c r="D34" s="4">
        <f>'AEDET-POE'!D32</f>
        <v>1</v>
      </c>
      <c r="F34" s="4">
        <f>'AEDET-POE'!F32</f>
        <v>0</v>
      </c>
      <c r="G34" s="1"/>
      <c r="H34" s="4">
        <f>D34*F34</f>
        <v>0</v>
      </c>
    </row>
    <row r="35" spans="1:8">
      <c r="A35" s="1" t="s">
        <v>17</v>
      </c>
      <c r="B35" s="33" t="s">
        <v>112</v>
      </c>
      <c r="D35" s="4">
        <f>'AEDET-POE'!D33</f>
        <v>1</v>
      </c>
      <c r="F35" s="4">
        <f>'AEDET-POE'!F33</f>
        <v>0</v>
      </c>
      <c r="G35" s="1"/>
      <c r="H35" s="4">
        <f t="shared" ref="H35:H42" si="2">D35*F35</f>
        <v>0</v>
      </c>
    </row>
    <row r="36" spans="1:8">
      <c r="A36" s="1" t="s">
        <v>18</v>
      </c>
      <c r="B36" s="33" t="s">
        <v>113</v>
      </c>
      <c r="D36" s="4">
        <f>'AEDET-POE'!D34</f>
        <v>1</v>
      </c>
      <c r="F36" s="4">
        <f>'AEDET-POE'!F34</f>
        <v>0</v>
      </c>
      <c r="G36" s="1"/>
      <c r="H36" s="4">
        <f t="shared" si="2"/>
        <v>0</v>
      </c>
    </row>
    <row r="37" spans="1:8">
      <c r="A37" s="1" t="s">
        <v>19</v>
      </c>
      <c r="B37" s="33" t="s">
        <v>114</v>
      </c>
      <c r="D37" s="4">
        <f>'AEDET-POE'!D35</f>
        <v>1</v>
      </c>
      <c r="F37" s="4">
        <f>'AEDET-POE'!F35</f>
        <v>0</v>
      </c>
      <c r="G37" s="1"/>
      <c r="H37" s="4">
        <f t="shared" si="2"/>
        <v>0</v>
      </c>
    </row>
    <row r="38" spans="1:8">
      <c r="A38" s="1" t="s">
        <v>20</v>
      </c>
      <c r="B38" s="33" t="s">
        <v>153</v>
      </c>
      <c r="D38" s="4">
        <f>'AEDET-POE'!D36</f>
        <v>1</v>
      </c>
      <c r="F38" s="4">
        <f>'AEDET-POE'!F36</f>
        <v>0</v>
      </c>
      <c r="G38" s="1"/>
      <c r="H38" s="4">
        <f t="shared" si="2"/>
        <v>0</v>
      </c>
    </row>
    <row r="39" spans="1:8">
      <c r="A39" s="1" t="s">
        <v>21</v>
      </c>
      <c r="B39" s="33" t="s">
        <v>115</v>
      </c>
      <c r="D39" s="4">
        <f>'AEDET-POE'!D37</f>
        <v>1</v>
      </c>
      <c r="F39" s="4">
        <f>'AEDET-POE'!F37</f>
        <v>0</v>
      </c>
      <c r="G39" s="1"/>
      <c r="H39" s="4">
        <f t="shared" si="2"/>
        <v>0</v>
      </c>
    </row>
    <row r="40" spans="1:8">
      <c r="A40" s="1" t="s">
        <v>22</v>
      </c>
      <c r="B40" s="39" t="s">
        <v>154</v>
      </c>
      <c r="D40" s="4">
        <f>'AEDET-POE'!D38</f>
        <v>1</v>
      </c>
      <c r="F40" s="4">
        <f>'AEDET-POE'!F38</f>
        <v>0</v>
      </c>
      <c r="G40" s="1"/>
      <c r="H40" s="4">
        <f t="shared" si="2"/>
        <v>0</v>
      </c>
    </row>
    <row r="41" spans="1:8">
      <c r="A41" s="1" t="s">
        <v>23</v>
      </c>
      <c r="B41" s="39" t="s">
        <v>155</v>
      </c>
      <c r="D41" s="4">
        <f>'AEDET-POE'!D39</f>
        <v>1</v>
      </c>
      <c r="F41" s="4">
        <f>'AEDET-POE'!F39</f>
        <v>0</v>
      </c>
      <c r="G41" s="1"/>
      <c r="H41" s="4">
        <f t="shared" si="2"/>
        <v>0</v>
      </c>
    </row>
    <row r="42" spans="1:8">
      <c r="A42" s="1" t="s">
        <v>44</v>
      </c>
      <c r="B42" s="106" t="s">
        <v>228</v>
      </c>
      <c r="D42" s="4">
        <f>'AEDET-POE'!D40</f>
        <v>2</v>
      </c>
      <c r="F42" s="4">
        <f>'AEDET-POE'!F40</f>
        <v>0</v>
      </c>
      <c r="G42" s="1"/>
      <c r="H42" s="4">
        <f t="shared" si="2"/>
        <v>0</v>
      </c>
    </row>
    <row r="43" spans="1:8">
      <c r="B43" s="106"/>
      <c r="D43" s="11"/>
      <c r="E43" s="9"/>
      <c r="F43" s="11"/>
      <c r="G43" s="9"/>
      <c r="H43" s="11"/>
    </row>
    <row r="44" spans="1:8">
      <c r="A44" s="1" t="s">
        <v>135</v>
      </c>
      <c r="D44" s="4">
        <f>SUM(D34:D42)</f>
        <v>10</v>
      </c>
      <c r="F44" s="4">
        <f>SUM(F34:F42)</f>
        <v>0</v>
      </c>
      <c r="G44" s="1"/>
      <c r="H44" s="4">
        <f>SUM(H34:H42)</f>
        <v>0</v>
      </c>
    </row>
    <row r="45" spans="1:8">
      <c r="A45" s="1" t="s">
        <v>134</v>
      </c>
      <c r="D45" s="15">
        <f>IF(D44=0,0,H44/D44)</f>
        <v>0</v>
      </c>
      <c r="F45" s="2"/>
      <c r="G45" s="1"/>
    </row>
    <row r="47" spans="1:8">
      <c r="B47" s="55" t="s">
        <v>33</v>
      </c>
      <c r="D47" s="13" t="s">
        <v>116</v>
      </c>
      <c r="F47" s="13" t="s">
        <v>134</v>
      </c>
      <c r="G47" s="12"/>
      <c r="H47" s="13" t="s">
        <v>135</v>
      </c>
    </row>
    <row r="48" spans="1:8">
      <c r="A48" s="1" t="s">
        <v>28</v>
      </c>
      <c r="B48" s="33" t="s">
        <v>158</v>
      </c>
      <c r="D48" s="4">
        <f>'AEDET-POE'!M9</f>
        <v>1</v>
      </c>
      <c r="F48" s="4">
        <f>'AEDET-POE'!O9</f>
        <v>0</v>
      </c>
      <c r="G48" s="23"/>
      <c r="H48" s="4">
        <f>D48*F48</f>
        <v>0</v>
      </c>
    </row>
    <row r="49" spans="1:8">
      <c r="A49" s="1" t="s">
        <v>29</v>
      </c>
      <c r="B49" s="33" t="s">
        <v>157</v>
      </c>
      <c r="D49" s="4">
        <f>'AEDET-POE'!M10</f>
        <v>1</v>
      </c>
      <c r="F49" s="4">
        <f>'AEDET-POE'!O10</f>
        <v>0</v>
      </c>
      <c r="G49" s="23"/>
      <c r="H49" s="4">
        <f t="shared" ref="H49:H55" si="3">D49*F49</f>
        <v>0</v>
      </c>
    </row>
    <row r="50" spans="1:8">
      <c r="A50" s="1" t="s">
        <v>30</v>
      </c>
      <c r="B50" s="33" t="s">
        <v>156</v>
      </c>
      <c r="D50" s="4">
        <f>'AEDET-POE'!M11</f>
        <v>1</v>
      </c>
      <c r="F50" s="4">
        <f>'AEDET-POE'!O11</f>
        <v>0</v>
      </c>
      <c r="G50" s="23"/>
      <c r="H50" s="4">
        <f t="shared" si="3"/>
        <v>0</v>
      </c>
    </row>
    <row r="51" spans="1:8">
      <c r="A51" s="1" t="s">
        <v>31</v>
      </c>
      <c r="B51" s="33" t="s">
        <v>159</v>
      </c>
      <c r="D51" s="4">
        <f>'AEDET-POE'!M12</f>
        <v>1</v>
      </c>
      <c r="F51" s="4">
        <f>'AEDET-POE'!O12</f>
        <v>0</v>
      </c>
      <c r="G51" s="23"/>
      <c r="H51" s="4">
        <f t="shared" si="3"/>
        <v>0</v>
      </c>
    </row>
    <row r="52" spans="1:8">
      <c r="A52" s="1" t="s">
        <v>45</v>
      </c>
      <c r="B52" s="39" t="s">
        <v>160</v>
      </c>
      <c r="D52" s="4">
        <f>'AEDET-POE'!M13</f>
        <v>1</v>
      </c>
      <c r="F52" s="4">
        <f>'AEDET-POE'!O13</f>
        <v>0</v>
      </c>
      <c r="G52" s="23"/>
      <c r="H52" s="4">
        <f t="shared" si="3"/>
        <v>0</v>
      </c>
    </row>
    <row r="53" spans="1:8">
      <c r="A53" s="1" t="s">
        <v>46</v>
      </c>
      <c r="B53" s="39" t="s">
        <v>161</v>
      </c>
      <c r="D53" s="4">
        <f>'AEDET-POE'!M14</f>
        <v>1</v>
      </c>
      <c r="F53" s="4">
        <f>'AEDET-POE'!O14</f>
        <v>0</v>
      </c>
      <c r="G53" s="23"/>
      <c r="H53" s="4">
        <f t="shared" si="3"/>
        <v>0</v>
      </c>
    </row>
    <row r="54" spans="1:8">
      <c r="A54" s="1" t="s">
        <v>47</v>
      </c>
      <c r="B54" s="39" t="s">
        <v>162</v>
      </c>
      <c r="D54" s="4">
        <f>'AEDET-POE'!M15</f>
        <v>1</v>
      </c>
      <c r="F54" s="4">
        <f>'AEDET-POE'!O15</f>
        <v>0</v>
      </c>
      <c r="G54" s="23"/>
      <c r="H54" s="4">
        <f t="shared" si="3"/>
        <v>0</v>
      </c>
    </row>
    <row r="55" spans="1:8">
      <c r="A55" s="1" t="s">
        <v>248</v>
      </c>
      <c r="B55" s="106" t="s">
        <v>230</v>
      </c>
      <c r="D55" s="4">
        <f>'AEDET-POE'!M16</f>
        <v>2</v>
      </c>
      <c r="F55" s="4">
        <f>'AEDET-POE'!O16</f>
        <v>0</v>
      </c>
      <c r="G55" s="23"/>
      <c r="H55" s="4">
        <f t="shared" si="3"/>
        <v>0</v>
      </c>
    </row>
    <row r="56" spans="1:8">
      <c r="D56" s="11"/>
      <c r="F56" s="11"/>
      <c r="G56" s="23"/>
    </row>
    <row r="57" spans="1:8">
      <c r="A57" s="1" t="s">
        <v>135</v>
      </c>
      <c r="D57" s="4">
        <f>SUM(D48:D55)</f>
        <v>9</v>
      </c>
      <c r="F57" s="4">
        <f>SUM(F48:F55)</f>
        <v>0</v>
      </c>
      <c r="G57" s="23"/>
      <c r="H57" s="4">
        <f>SUM(H48:H55)</f>
        <v>0</v>
      </c>
    </row>
    <row r="58" spans="1:8">
      <c r="A58" s="1" t="s">
        <v>134</v>
      </c>
      <c r="D58" s="15">
        <f>IF(D57=0,0,H57/D57)</f>
        <v>0</v>
      </c>
      <c r="F58" s="2"/>
      <c r="G58" s="24"/>
      <c r="H58" s="2"/>
    </row>
    <row r="60" spans="1:8">
      <c r="B60" s="56" t="s">
        <v>51</v>
      </c>
      <c r="D60" s="13" t="s">
        <v>116</v>
      </c>
      <c r="F60" s="13" t="s">
        <v>134</v>
      </c>
      <c r="G60" s="12"/>
      <c r="H60" s="13" t="s">
        <v>135</v>
      </c>
    </row>
    <row r="61" spans="1:8">
      <c r="A61" s="1" t="s">
        <v>34</v>
      </c>
      <c r="B61" s="33" t="s">
        <v>126</v>
      </c>
      <c r="D61" s="4">
        <f>'AEDET-POE'!M21</f>
        <v>1</v>
      </c>
      <c r="F61" s="4">
        <f>'AEDET-POE'!O21</f>
        <v>0</v>
      </c>
      <c r="G61" s="23"/>
      <c r="H61" s="4">
        <f>D61*F61</f>
        <v>0</v>
      </c>
    </row>
    <row r="62" spans="1:8">
      <c r="A62" s="1" t="s">
        <v>35</v>
      </c>
      <c r="B62" s="33" t="s">
        <v>59</v>
      </c>
      <c r="D62" s="4">
        <f>'AEDET-POE'!M22</f>
        <v>1</v>
      </c>
      <c r="F62" s="4">
        <f>'AEDET-POE'!O22</f>
        <v>0</v>
      </c>
      <c r="G62" s="23"/>
      <c r="H62" s="4">
        <f t="shared" ref="H62:H67" si="4">D62*F62</f>
        <v>0</v>
      </c>
    </row>
    <row r="63" spans="1:8">
      <c r="A63" s="1" t="s">
        <v>36</v>
      </c>
      <c r="B63" s="33" t="s">
        <v>60</v>
      </c>
      <c r="D63" s="4">
        <f>'AEDET-POE'!M23</f>
        <v>1</v>
      </c>
      <c r="F63" s="4">
        <f>'AEDET-POE'!O23</f>
        <v>0</v>
      </c>
      <c r="G63" s="23"/>
      <c r="H63" s="4">
        <f t="shared" si="4"/>
        <v>0</v>
      </c>
    </row>
    <row r="64" spans="1:8">
      <c r="A64" s="1" t="s">
        <v>37</v>
      </c>
      <c r="B64" s="33" t="s">
        <v>61</v>
      </c>
      <c r="D64" s="4">
        <f>'AEDET-POE'!M24</f>
        <v>1</v>
      </c>
      <c r="F64" s="4">
        <f>'AEDET-POE'!O24</f>
        <v>0</v>
      </c>
      <c r="G64" s="23"/>
      <c r="H64" s="4">
        <f t="shared" si="4"/>
        <v>0</v>
      </c>
    </row>
    <row r="65" spans="1:15">
      <c r="A65" s="1" t="s">
        <v>48</v>
      </c>
      <c r="B65" s="33" t="s">
        <v>62</v>
      </c>
      <c r="D65" s="4">
        <f>'AEDET-POE'!M25</f>
        <v>1</v>
      </c>
      <c r="F65" s="4">
        <f>'AEDET-POE'!O25</f>
        <v>0</v>
      </c>
      <c r="G65" s="23"/>
      <c r="H65" s="4">
        <f t="shared" si="4"/>
        <v>0</v>
      </c>
      <c r="K65" s="18"/>
      <c r="L65" s="18"/>
      <c r="N65" s="14"/>
      <c r="O65" s="2"/>
    </row>
    <row r="66" spans="1:15">
      <c r="A66" s="1" t="s">
        <v>49</v>
      </c>
      <c r="B66" s="39" t="s">
        <v>163</v>
      </c>
      <c r="D66" s="4">
        <f>'AEDET-POE'!M26</f>
        <v>1</v>
      </c>
      <c r="F66" s="4">
        <f>'AEDET-POE'!O26</f>
        <v>0</v>
      </c>
      <c r="G66" s="23"/>
      <c r="H66" s="4">
        <f t="shared" si="4"/>
        <v>0</v>
      </c>
      <c r="K66" s="14"/>
      <c r="L66" s="14"/>
      <c r="N66" s="14"/>
    </row>
    <row r="67" spans="1:15">
      <c r="A67" s="1" t="s">
        <v>50</v>
      </c>
      <c r="B67" s="39" t="s">
        <v>164</v>
      </c>
      <c r="D67" s="4">
        <f>'AEDET-POE'!M27</f>
        <v>1</v>
      </c>
      <c r="F67" s="4">
        <f>'AEDET-POE'!I27</f>
        <v>0</v>
      </c>
      <c r="G67" s="23"/>
      <c r="H67" s="4">
        <f t="shared" si="4"/>
        <v>0</v>
      </c>
      <c r="N67" s="14"/>
    </row>
    <row r="68" spans="1:15">
      <c r="D68" s="11"/>
      <c r="E68" s="9"/>
      <c r="F68" s="11"/>
      <c r="G68" s="23"/>
      <c r="H68" s="11"/>
      <c r="N68" s="14"/>
    </row>
    <row r="69" spans="1:15">
      <c r="A69" s="1" t="s">
        <v>135</v>
      </c>
      <c r="D69" s="4">
        <f>SUM(D61:D68)</f>
        <v>7</v>
      </c>
      <c r="F69" s="4">
        <f>SUM(F61:F68)</f>
        <v>0</v>
      </c>
      <c r="G69" s="24"/>
      <c r="H69" s="4">
        <f>SUM(H61:H68)</f>
        <v>0</v>
      </c>
    </row>
    <row r="70" spans="1:15">
      <c r="A70" s="1" t="s">
        <v>134</v>
      </c>
      <c r="D70" s="15">
        <f>IF(D69=0,0,H69/D69)</f>
        <v>0</v>
      </c>
      <c r="F70" s="2"/>
      <c r="G70" s="23"/>
      <c r="H70" s="11"/>
    </row>
    <row r="73" spans="1:15">
      <c r="B73" s="57" t="s">
        <v>63</v>
      </c>
      <c r="C73" s="22"/>
      <c r="D73" s="5" t="s">
        <v>116</v>
      </c>
      <c r="F73" s="5" t="s">
        <v>134</v>
      </c>
      <c r="G73" s="1"/>
      <c r="H73" s="13" t="s">
        <v>135</v>
      </c>
      <c r="J73" s="7"/>
    </row>
    <row r="74" spans="1:15">
      <c r="A74" s="1" t="s">
        <v>125</v>
      </c>
      <c r="B74" s="33" t="s">
        <v>72</v>
      </c>
      <c r="C74" s="14"/>
      <c r="D74" s="4">
        <f>'AEDET-POE'!M32</f>
        <v>0</v>
      </c>
      <c r="F74" s="4">
        <f>'AEDET-POE'!O32</f>
        <v>0</v>
      </c>
      <c r="G74" s="1"/>
      <c r="H74" s="4">
        <f>D74*F74</f>
        <v>0</v>
      </c>
    </row>
    <row r="75" spans="1:15">
      <c r="A75" s="1" t="s">
        <v>52</v>
      </c>
      <c r="B75" s="33" t="s">
        <v>73</v>
      </c>
      <c r="C75" s="14"/>
      <c r="D75" s="4">
        <f>'AEDET-POE'!M33</f>
        <v>0</v>
      </c>
      <c r="F75" s="4">
        <f>'AEDET-POE'!O33</f>
        <v>0</v>
      </c>
      <c r="G75" s="1"/>
      <c r="H75" s="4">
        <f t="shared" ref="H75:H83" si="5">D75*F75</f>
        <v>0</v>
      </c>
    </row>
    <row r="76" spans="1:15">
      <c r="A76" s="1" t="s">
        <v>53</v>
      </c>
      <c r="B76" s="33" t="s">
        <v>74</v>
      </c>
      <c r="C76" s="14"/>
      <c r="D76" s="4">
        <f>'AEDET-POE'!M34</f>
        <v>1</v>
      </c>
      <c r="F76" s="4">
        <f>'AEDET-POE'!O34</f>
        <v>0</v>
      </c>
      <c r="G76" s="1"/>
      <c r="H76" s="4">
        <f t="shared" si="5"/>
        <v>0</v>
      </c>
    </row>
    <row r="77" spans="1:15">
      <c r="A77" s="1" t="s">
        <v>54</v>
      </c>
      <c r="B77" s="33" t="s">
        <v>165</v>
      </c>
      <c r="C77" s="14"/>
      <c r="D77" s="4">
        <f>'AEDET-POE'!M35</f>
        <v>1</v>
      </c>
      <c r="F77" s="4">
        <f>'AEDET-POE'!O35</f>
        <v>0</v>
      </c>
      <c r="G77" s="1"/>
      <c r="H77" s="4">
        <f t="shared" si="5"/>
        <v>0</v>
      </c>
    </row>
    <row r="78" spans="1:15">
      <c r="A78" s="1" t="s">
        <v>55</v>
      </c>
      <c r="B78" s="33" t="s">
        <v>75</v>
      </c>
      <c r="C78" s="14"/>
      <c r="D78" s="4">
        <f>'AEDET-POE'!M36</f>
        <v>1</v>
      </c>
      <c r="F78" s="4">
        <f>'AEDET-POE'!O36</f>
        <v>0</v>
      </c>
      <c r="G78" s="1"/>
      <c r="H78" s="4">
        <f t="shared" si="5"/>
        <v>0</v>
      </c>
    </row>
    <row r="79" spans="1:15">
      <c r="A79" s="1" t="s">
        <v>56</v>
      </c>
      <c r="B79" s="33" t="s">
        <v>147</v>
      </c>
      <c r="C79" s="14"/>
      <c r="D79" s="4">
        <f>'AEDET-POE'!M37</f>
        <v>1</v>
      </c>
      <c r="F79" s="4">
        <f>'AEDET-POE'!O37</f>
        <v>0</v>
      </c>
      <c r="G79" s="1"/>
      <c r="H79" s="4">
        <f t="shared" si="5"/>
        <v>0</v>
      </c>
      <c r="L79" s="7"/>
      <c r="M79" s="7"/>
    </row>
    <row r="80" spans="1:15">
      <c r="A80" s="1" t="s">
        <v>57</v>
      </c>
      <c r="B80" s="33" t="s">
        <v>166</v>
      </c>
      <c r="C80" s="14"/>
      <c r="D80" s="4">
        <f>'AEDET-POE'!M38</f>
        <v>1</v>
      </c>
      <c r="F80" s="4">
        <f>'AEDET-POE'!O38</f>
        <v>0</v>
      </c>
      <c r="G80" s="1"/>
      <c r="H80" s="4">
        <f t="shared" si="5"/>
        <v>0</v>
      </c>
      <c r="L80" s="7"/>
      <c r="M80" s="7"/>
    </row>
    <row r="81" spans="1:15">
      <c r="A81" s="1" t="s">
        <v>58</v>
      </c>
      <c r="B81" s="39" t="s">
        <v>167</v>
      </c>
      <c r="C81" s="14"/>
      <c r="D81" s="4">
        <f>'AEDET-POE'!M39</f>
        <v>1</v>
      </c>
      <c r="F81" s="4">
        <f>'AEDET-POE'!O39</f>
        <v>0</v>
      </c>
      <c r="G81" s="1"/>
      <c r="H81" s="4">
        <f t="shared" si="5"/>
        <v>0</v>
      </c>
      <c r="L81" s="7"/>
      <c r="M81" s="7"/>
    </row>
    <row r="82" spans="1:15">
      <c r="A82" s="1" t="s">
        <v>145</v>
      </c>
      <c r="B82" s="39" t="s">
        <v>168</v>
      </c>
      <c r="C82" s="14"/>
      <c r="D82" s="4">
        <f>'AEDET-POE'!M40</f>
        <v>1</v>
      </c>
      <c r="F82" s="4">
        <f>'AEDET-POE'!O40</f>
        <v>0</v>
      </c>
      <c r="G82" s="1"/>
      <c r="H82" s="4">
        <f t="shared" si="5"/>
        <v>0</v>
      </c>
    </row>
    <row r="83" spans="1:15">
      <c r="A83" s="1" t="s">
        <v>190</v>
      </c>
      <c r="B83" s="39" t="s">
        <v>191</v>
      </c>
      <c r="C83" s="14"/>
      <c r="D83" s="4">
        <f>'AEDET-POE'!M41</f>
        <v>1</v>
      </c>
      <c r="F83" s="4">
        <f>'AEDET-POE'!O41</f>
        <v>0</v>
      </c>
      <c r="G83" s="1"/>
      <c r="H83" s="4">
        <f t="shared" si="5"/>
        <v>0</v>
      </c>
    </row>
    <row r="84" spans="1:15">
      <c r="G84" s="1"/>
    </row>
    <row r="85" spans="1:15">
      <c r="A85" s="1" t="s">
        <v>135</v>
      </c>
      <c r="C85" s="14"/>
      <c r="D85" s="4">
        <f>SUM(D74:D83)</f>
        <v>8</v>
      </c>
      <c r="F85" s="4">
        <f>SUM(F74:F83)</f>
        <v>0</v>
      </c>
      <c r="G85" s="11"/>
      <c r="H85" s="4">
        <f>SUM(H74:H83)</f>
        <v>0</v>
      </c>
    </row>
    <row r="86" spans="1:15">
      <c r="A86" s="1" t="s">
        <v>134</v>
      </c>
      <c r="C86" s="14"/>
      <c r="D86" s="15">
        <f>IF(D85=0,0,H85/D85)</f>
        <v>0</v>
      </c>
      <c r="F86" s="2"/>
      <c r="G86" s="16"/>
      <c r="H86" s="9"/>
    </row>
    <row r="88" spans="1:15">
      <c r="B88" s="58" t="s">
        <v>6</v>
      </c>
      <c r="D88" s="13" t="s">
        <v>116</v>
      </c>
      <c r="F88" s="13" t="s">
        <v>134</v>
      </c>
      <c r="G88" s="12"/>
      <c r="H88" s="13" t="s">
        <v>135</v>
      </c>
      <c r="I88" s="8"/>
      <c r="J88" s="14"/>
      <c r="K88" s="14"/>
      <c r="L88" s="14"/>
      <c r="M88" s="14"/>
      <c r="N88" s="14"/>
      <c r="O88" s="14"/>
    </row>
    <row r="89" spans="1:15">
      <c r="A89" s="1" t="s">
        <v>64</v>
      </c>
      <c r="B89" s="33" t="s">
        <v>4</v>
      </c>
      <c r="D89" s="4">
        <f>'AEDET-POE'!V9</f>
        <v>1</v>
      </c>
      <c r="F89" s="4">
        <f>'AEDET-POE'!X9</f>
        <v>0</v>
      </c>
      <c r="G89" s="23"/>
      <c r="H89" s="4">
        <f>D89*F89</f>
        <v>0</v>
      </c>
      <c r="J89" s="14"/>
      <c r="K89" s="14"/>
      <c r="L89" s="14"/>
      <c r="M89" s="14"/>
      <c r="N89" s="14"/>
      <c r="O89" s="14"/>
    </row>
    <row r="90" spans="1:15">
      <c r="A90" s="1" t="s">
        <v>65</v>
      </c>
      <c r="B90" s="33" t="s">
        <v>169</v>
      </c>
      <c r="D90" s="4">
        <f>'AEDET-POE'!V10</f>
        <v>1</v>
      </c>
      <c r="F90" s="4">
        <f>'AEDET-POE'!X10</f>
        <v>0</v>
      </c>
      <c r="G90" s="23"/>
      <c r="H90" s="4">
        <f t="shared" ref="H90:H96" si="6">D90*F90</f>
        <v>0</v>
      </c>
      <c r="J90" s="14"/>
      <c r="K90" s="14"/>
      <c r="L90" s="14"/>
      <c r="M90" s="14"/>
      <c r="N90" s="19"/>
      <c r="O90" s="14"/>
    </row>
    <row r="91" spans="1:15">
      <c r="A91" s="1" t="s">
        <v>66</v>
      </c>
      <c r="B91" s="33" t="s">
        <v>170</v>
      </c>
      <c r="D91" s="4">
        <f>'AEDET-POE'!V11</f>
        <v>1</v>
      </c>
      <c r="F91" s="4">
        <f>'AEDET-POE'!X11</f>
        <v>0</v>
      </c>
      <c r="G91" s="23"/>
      <c r="H91" s="4">
        <f t="shared" si="6"/>
        <v>0</v>
      </c>
      <c r="J91" s="14"/>
      <c r="K91" s="20"/>
      <c r="L91" s="20"/>
      <c r="M91" s="20"/>
      <c r="N91" s="14"/>
      <c r="O91" s="14"/>
    </row>
    <row r="92" spans="1:15">
      <c r="A92" s="1" t="s">
        <v>67</v>
      </c>
      <c r="B92" s="33" t="s">
        <v>7</v>
      </c>
      <c r="D92" s="4">
        <f>'AEDET-POE'!V12</f>
        <v>1</v>
      </c>
      <c r="F92" s="4">
        <f>'AEDET-POE'!X12</f>
        <v>0</v>
      </c>
      <c r="G92" s="23"/>
      <c r="H92" s="4">
        <f t="shared" si="6"/>
        <v>0</v>
      </c>
      <c r="J92" s="14"/>
      <c r="K92" s="14"/>
      <c r="L92" s="14"/>
      <c r="M92" s="14"/>
      <c r="N92" s="14"/>
      <c r="O92" s="14"/>
    </row>
    <row r="93" spans="1:15">
      <c r="A93" s="1" t="s">
        <v>68</v>
      </c>
      <c r="B93" s="33" t="s">
        <v>171</v>
      </c>
      <c r="D93" s="4">
        <f>'AEDET-POE'!V13</f>
        <v>1</v>
      </c>
      <c r="F93" s="4">
        <f>'AEDET-POE'!X13</f>
        <v>0</v>
      </c>
      <c r="G93" s="23"/>
      <c r="H93" s="4">
        <f t="shared" si="6"/>
        <v>0</v>
      </c>
      <c r="J93" s="14"/>
      <c r="K93" s="14"/>
      <c r="L93" s="14"/>
      <c r="M93" s="14"/>
      <c r="N93" s="14"/>
      <c r="O93" s="14"/>
    </row>
    <row r="94" spans="1:15">
      <c r="A94" s="1" t="s">
        <v>69</v>
      </c>
      <c r="B94" s="39" t="s">
        <v>172</v>
      </c>
      <c r="D94" s="4">
        <f>'AEDET-POE'!V14</f>
        <v>1</v>
      </c>
      <c r="E94" s="9"/>
      <c r="F94" s="4">
        <f>'AEDET-POE'!X14</f>
        <v>0</v>
      </c>
      <c r="G94" s="23"/>
      <c r="H94" s="4">
        <f t="shared" si="6"/>
        <v>0</v>
      </c>
      <c r="J94" s="14"/>
      <c r="K94" s="14"/>
      <c r="L94" s="14"/>
      <c r="M94" s="14"/>
      <c r="N94" s="14"/>
      <c r="O94" s="14"/>
    </row>
    <row r="95" spans="1:15">
      <c r="A95" s="1" t="s">
        <v>70</v>
      </c>
      <c r="B95" s="39" t="s">
        <v>173</v>
      </c>
      <c r="D95" s="4">
        <f>'AEDET-POE'!V15</f>
        <v>1</v>
      </c>
      <c r="E95" s="9"/>
      <c r="F95" s="4">
        <f>'AEDET-POE'!X15</f>
        <v>0</v>
      </c>
      <c r="G95" s="23"/>
      <c r="H95" s="4">
        <f t="shared" si="6"/>
        <v>0</v>
      </c>
      <c r="J95" s="14"/>
      <c r="K95" s="14"/>
      <c r="L95" s="14"/>
      <c r="M95" s="14"/>
      <c r="N95" s="14"/>
      <c r="O95" s="14"/>
    </row>
    <row r="96" spans="1:15">
      <c r="A96" s="1" t="s">
        <v>71</v>
      </c>
      <c r="B96" s="106" t="s">
        <v>229</v>
      </c>
      <c r="D96" s="4">
        <f>'AEDET-POE'!V16</f>
        <v>2</v>
      </c>
      <c r="E96" s="9"/>
      <c r="F96" s="4">
        <f>'AEDET-POE'!X16</f>
        <v>0</v>
      </c>
      <c r="G96" s="23"/>
      <c r="H96" s="4">
        <f t="shared" si="6"/>
        <v>0</v>
      </c>
      <c r="J96" s="14"/>
      <c r="K96" s="14"/>
      <c r="L96" s="14"/>
      <c r="M96" s="14"/>
      <c r="N96" s="14"/>
      <c r="O96" s="14"/>
    </row>
    <row r="97" spans="1:15">
      <c r="A97" s="9"/>
      <c r="B97" s="9"/>
      <c r="C97" s="9"/>
      <c r="D97" s="11"/>
      <c r="E97" s="9"/>
      <c r="F97" s="11"/>
      <c r="G97" s="23"/>
      <c r="H97" s="11"/>
      <c r="J97" s="14"/>
      <c r="K97" s="14"/>
      <c r="L97" s="14"/>
      <c r="M97" s="14"/>
      <c r="N97" s="14"/>
      <c r="O97" s="14"/>
    </row>
    <row r="98" spans="1:15">
      <c r="A98" s="1" t="s">
        <v>135</v>
      </c>
      <c r="D98" s="4">
        <f>SUM(D89:D97)</f>
        <v>9</v>
      </c>
      <c r="F98" s="4">
        <f>SUM(F89:F97)</f>
        <v>0</v>
      </c>
      <c r="G98" s="23"/>
      <c r="H98" s="4">
        <f>SUM(H89:H97)</f>
        <v>0</v>
      </c>
      <c r="J98" s="14"/>
      <c r="K98" s="14"/>
      <c r="L98" s="14"/>
      <c r="M98" s="14"/>
      <c r="N98" s="14"/>
      <c r="O98" s="14"/>
    </row>
    <row r="99" spans="1:15">
      <c r="A99" s="1" t="s">
        <v>134</v>
      </c>
      <c r="D99" s="15">
        <f>IF(D98=0,0,H98/D98)</f>
        <v>0</v>
      </c>
      <c r="F99" s="2"/>
      <c r="G99" s="24"/>
      <c r="H99" s="2"/>
      <c r="J99" s="14"/>
      <c r="K99" s="14"/>
      <c r="L99" s="14"/>
      <c r="M99" s="14"/>
      <c r="N99" s="14"/>
      <c r="O99" s="14"/>
    </row>
    <row r="100" spans="1:15">
      <c r="J100" s="14"/>
      <c r="K100" s="14"/>
      <c r="L100" s="14"/>
      <c r="M100" s="14"/>
      <c r="N100" s="14"/>
      <c r="O100" s="14"/>
    </row>
    <row r="101" spans="1:15">
      <c r="B101" s="59" t="s">
        <v>8</v>
      </c>
      <c r="D101" s="13" t="s">
        <v>116</v>
      </c>
      <c r="F101" s="13" t="s">
        <v>134</v>
      </c>
      <c r="G101" s="12"/>
      <c r="H101" s="13" t="s">
        <v>135</v>
      </c>
      <c r="J101" s="14"/>
      <c r="K101" s="14"/>
      <c r="L101" s="14"/>
      <c r="N101" s="14"/>
      <c r="O101" s="14"/>
    </row>
    <row r="102" spans="1:15">
      <c r="A102" s="1" t="s">
        <v>77</v>
      </c>
      <c r="B102" s="33" t="s">
        <v>174</v>
      </c>
      <c r="D102" s="4">
        <f>'AEDET-POE'!V21</f>
        <v>1</v>
      </c>
      <c r="F102" s="4">
        <f>'AEDET-POE'!X21</f>
        <v>0</v>
      </c>
      <c r="G102" s="23"/>
      <c r="H102" s="4">
        <f>D102*F102</f>
        <v>0</v>
      </c>
      <c r="J102" s="14"/>
      <c r="K102" s="14"/>
      <c r="L102" s="14"/>
      <c r="N102" s="14"/>
      <c r="O102" s="14"/>
    </row>
    <row r="103" spans="1:15">
      <c r="A103" s="1" t="s">
        <v>78</v>
      </c>
      <c r="B103" s="33" t="s">
        <v>175</v>
      </c>
      <c r="D103" s="4">
        <f>'AEDET-POE'!V22</f>
        <v>1</v>
      </c>
      <c r="F103" s="4">
        <f>'AEDET-POE'!X22</f>
        <v>0</v>
      </c>
      <c r="G103" s="23"/>
      <c r="H103" s="4">
        <f t="shared" ref="H103:H108" si="7">D103*F103</f>
        <v>0</v>
      </c>
      <c r="J103" s="14"/>
      <c r="K103" s="14"/>
      <c r="L103" s="14"/>
      <c r="N103" s="14"/>
      <c r="O103" s="14"/>
    </row>
    <row r="104" spans="1:15">
      <c r="A104" s="1" t="s">
        <v>79</v>
      </c>
      <c r="B104" s="33" t="s">
        <v>14</v>
      </c>
      <c r="D104" s="4">
        <f>'AEDET-POE'!V23</f>
        <v>1</v>
      </c>
      <c r="F104" s="4">
        <f>'AEDET-POE'!X23</f>
        <v>0</v>
      </c>
      <c r="G104" s="23"/>
      <c r="H104" s="4">
        <f t="shared" si="7"/>
        <v>0</v>
      </c>
    </row>
    <row r="105" spans="1:15">
      <c r="A105" s="1" t="s">
        <v>80</v>
      </c>
      <c r="B105" s="33" t="s">
        <v>177</v>
      </c>
      <c r="D105" s="4">
        <f>'AEDET-POE'!V24</f>
        <v>1</v>
      </c>
      <c r="F105" s="4">
        <f>'AEDET-POE'!X24</f>
        <v>0</v>
      </c>
      <c r="G105" s="23"/>
      <c r="H105" s="4">
        <f t="shared" si="7"/>
        <v>0</v>
      </c>
    </row>
    <row r="106" spans="1:15">
      <c r="A106" s="1" t="s">
        <v>81</v>
      </c>
      <c r="B106" s="33" t="s">
        <v>176</v>
      </c>
      <c r="D106" s="4">
        <f>'AEDET-POE'!V25</f>
        <v>1</v>
      </c>
      <c r="F106" s="4">
        <f>'AEDET-POE'!X25</f>
        <v>0</v>
      </c>
      <c r="G106" s="23"/>
      <c r="H106" s="4">
        <f t="shared" si="7"/>
        <v>0</v>
      </c>
      <c r="K106" s="8"/>
      <c r="L106" s="8"/>
    </row>
    <row r="107" spans="1:15">
      <c r="A107" s="1" t="s">
        <v>82</v>
      </c>
      <c r="B107" s="39" t="s">
        <v>187</v>
      </c>
      <c r="D107" s="4">
        <f>'AEDET-POE'!V26</f>
        <v>1</v>
      </c>
      <c r="F107" s="4">
        <f>'AEDET-POE'!X26</f>
        <v>0</v>
      </c>
      <c r="G107" s="23"/>
      <c r="H107" s="4">
        <f t="shared" si="7"/>
        <v>0</v>
      </c>
    </row>
    <row r="108" spans="1:15">
      <c r="A108" s="1" t="s">
        <v>83</v>
      </c>
      <c r="B108" s="106" t="s">
        <v>236</v>
      </c>
      <c r="D108" s="4">
        <f>'AEDET-POE'!V27</f>
        <v>2</v>
      </c>
      <c r="F108" s="4">
        <f>'AEDET-POE'!X27</f>
        <v>0</v>
      </c>
      <c r="G108" s="23"/>
      <c r="H108" s="4">
        <f t="shared" si="7"/>
        <v>0</v>
      </c>
    </row>
    <row r="109" spans="1:15">
      <c r="D109" s="11"/>
      <c r="E109" s="9"/>
      <c r="F109" s="11"/>
      <c r="G109" s="23"/>
      <c r="H109" s="11"/>
    </row>
    <row r="110" spans="1:15">
      <c r="A110" s="1" t="s">
        <v>135</v>
      </c>
      <c r="D110" s="4">
        <f>SUM(D102:D109)</f>
        <v>8</v>
      </c>
      <c r="F110" s="4">
        <f>SUM(F102:F109)</f>
        <v>0</v>
      </c>
      <c r="G110" s="23"/>
      <c r="H110" s="4">
        <f>SUM(H102:H109)</f>
        <v>0</v>
      </c>
    </row>
    <row r="111" spans="1:15">
      <c r="A111" s="1" t="s">
        <v>134</v>
      </c>
      <c r="D111" s="15">
        <f>IF(D110=0,0,H110/D110)</f>
        <v>0</v>
      </c>
      <c r="F111" s="2"/>
      <c r="G111" s="24"/>
      <c r="H111" s="2"/>
    </row>
    <row r="113" spans="1:8">
      <c r="B113" s="74" t="s">
        <v>15</v>
      </c>
      <c r="D113" s="13" t="s">
        <v>116</v>
      </c>
      <c r="F113" s="13" t="s">
        <v>134</v>
      </c>
      <c r="G113" s="12"/>
      <c r="H113" s="13" t="s">
        <v>135</v>
      </c>
    </row>
    <row r="114" spans="1:8">
      <c r="A114" s="1" t="s">
        <v>85</v>
      </c>
      <c r="B114" s="33" t="s">
        <v>178</v>
      </c>
      <c r="D114" s="4">
        <f>'AEDET-POE'!V32</f>
        <v>1</v>
      </c>
      <c r="F114" s="4">
        <f>'AEDET-POE'!X32</f>
        <v>0</v>
      </c>
      <c r="G114" s="23"/>
      <c r="H114" s="4">
        <f>D114*F114</f>
        <v>0</v>
      </c>
    </row>
    <row r="115" spans="1:8">
      <c r="A115" s="1" t="s">
        <v>86</v>
      </c>
      <c r="B115" s="33" t="s">
        <v>179</v>
      </c>
      <c r="D115" s="4">
        <f>'AEDET-POE'!V33</f>
        <v>1</v>
      </c>
      <c r="F115" s="4">
        <f>'AEDET-POE'!X33</f>
        <v>0</v>
      </c>
      <c r="G115" s="23"/>
      <c r="H115" s="4">
        <f>D115*F115</f>
        <v>0</v>
      </c>
    </row>
    <row r="116" spans="1:8">
      <c r="A116" s="1" t="s">
        <v>87</v>
      </c>
      <c r="B116" s="33" t="s">
        <v>180</v>
      </c>
      <c r="D116" s="4">
        <f>'AEDET-POE'!V34</f>
        <v>1</v>
      </c>
      <c r="F116" s="4">
        <f>'AEDET-POE'!X34</f>
        <v>0</v>
      </c>
      <c r="G116" s="23"/>
      <c r="H116" s="4">
        <f>D116*F116</f>
        <v>0</v>
      </c>
    </row>
    <row r="117" spans="1:8">
      <c r="A117" s="1" t="s">
        <v>88</v>
      </c>
      <c r="B117" s="33" t="s">
        <v>24</v>
      </c>
      <c r="D117" s="4">
        <f>'AEDET-POE'!V35</f>
        <v>1</v>
      </c>
      <c r="F117" s="4">
        <f>'AEDET-POE'!X35</f>
        <v>0</v>
      </c>
      <c r="G117" s="23"/>
      <c r="H117" s="4">
        <f t="shared" ref="H117:H123" si="8">D117*F117</f>
        <v>0</v>
      </c>
    </row>
    <row r="118" spans="1:8">
      <c r="A118" s="1" t="s">
        <v>89</v>
      </c>
      <c r="B118" s="33" t="s">
        <v>181</v>
      </c>
      <c r="D118" s="4">
        <f>'AEDET-POE'!V36</f>
        <v>1</v>
      </c>
      <c r="F118" s="4">
        <f>'AEDET-POE'!X36</f>
        <v>0</v>
      </c>
      <c r="G118" s="23"/>
      <c r="H118" s="4">
        <f t="shared" si="8"/>
        <v>0</v>
      </c>
    </row>
    <row r="119" spans="1:8">
      <c r="A119" s="1" t="s">
        <v>90</v>
      </c>
      <c r="B119" s="33" t="s">
        <v>25</v>
      </c>
      <c r="D119" s="4">
        <f>'AEDET-POE'!V37</f>
        <v>1</v>
      </c>
      <c r="F119" s="4">
        <f>'AEDET-POE'!X37</f>
        <v>0</v>
      </c>
      <c r="G119" s="23"/>
      <c r="H119" s="4">
        <f t="shared" si="8"/>
        <v>0</v>
      </c>
    </row>
    <row r="120" spans="1:8">
      <c r="A120" s="1" t="s">
        <v>91</v>
      </c>
      <c r="B120" s="33" t="s">
        <v>26</v>
      </c>
      <c r="D120" s="4">
        <f>'AEDET-POE'!V38</f>
        <v>1</v>
      </c>
      <c r="F120" s="4">
        <f>'AEDET-POE'!X38</f>
        <v>0</v>
      </c>
      <c r="G120" s="23"/>
      <c r="H120" s="4">
        <f t="shared" si="8"/>
        <v>0</v>
      </c>
    </row>
    <row r="121" spans="1:8">
      <c r="A121" s="1" t="s">
        <v>92</v>
      </c>
      <c r="B121" s="33" t="s">
        <v>117</v>
      </c>
      <c r="D121" s="4">
        <f>'AEDET-POE'!V39</f>
        <v>1</v>
      </c>
      <c r="F121" s="4">
        <f>'AEDET-POE'!X39</f>
        <v>0</v>
      </c>
      <c r="G121" s="23"/>
      <c r="H121" s="4">
        <f t="shared" si="8"/>
        <v>0</v>
      </c>
    </row>
    <row r="122" spans="1:8">
      <c r="A122" s="1" t="s">
        <v>93</v>
      </c>
      <c r="B122" s="39" t="s">
        <v>182</v>
      </c>
      <c r="D122" s="4">
        <f>'AEDET-POE'!V40</f>
        <v>1</v>
      </c>
      <c r="F122" s="4">
        <f>'AEDET-POE'!X40</f>
        <v>0</v>
      </c>
      <c r="G122" s="23"/>
      <c r="H122" s="4">
        <f t="shared" si="8"/>
        <v>0</v>
      </c>
    </row>
    <row r="123" spans="1:8">
      <c r="A123" s="1" t="s">
        <v>249</v>
      </c>
      <c r="B123" s="106" t="s">
        <v>231</v>
      </c>
      <c r="D123" s="4">
        <f>'AEDET-POE'!V41</f>
        <v>2</v>
      </c>
      <c r="F123" s="4">
        <f>'AEDET-POE'!X41</f>
        <v>0</v>
      </c>
      <c r="G123" s="23"/>
      <c r="H123" s="4">
        <f t="shared" si="8"/>
        <v>0</v>
      </c>
    </row>
    <row r="124" spans="1:8">
      <c r="D124" s="11"/>
      <c r="E124" s="9"/>
      <c r="F124" s="11"/>
      <c r="G124" s="23"/>
      <c r="H124" s="11"/>
    </row>
    <row r="125" spans="1:8">
      <c r="A125" s="1" t="s">
        <v>135</v>
      </c>
      <c r="D125" s="4">
        <f>SUM(D114:D124)</f>
        <v>11</v>
      </c>
      <c r="F125" s="4">
        <f>SUM(F114:F124)</f>
        <v>0</v>
      </c>
      <c r="G125" s="23"/>
      <c r="H125" s="4">
        <f>SUM(H114:H124)</f>
        <v>0</v>
      </c>
    </row>
    <row r="126" spans="1:8">
      <c r="A126" s="1" t="s">
        <v>134</v>
      </c>
      <c r="D126" s="15">
        <f>IF(D125=0,0,H125/D125)</f>
        <v>0</v>
      </c>
      <c r="F126" s="2"/>
      <c r="G126" s="24"/>
      <c r="H126" s="2"/>
    </row>
    <row r="128" spans="1:8">
      <c r="B128" s="75" t="s">
        <v>27</v>
      </c>
      <c r="D128" s="13" t="s">
        <v>116</v>
      </c>
      <c r="F128" s="13" t="s">
        <v>134</v>
      </c>
      <c r="G128" s="12"/>
      <c r="H128" s="13" t="s">
        <v>135</v>
      </c>
    </row>
    <row r="129" spans="1:8">
      <c r="A129" s="1" t="s">
        <v>95</v>
      </c>
      <c r="B129" s="33" t="s">
        <v>32</v>
      </c>
      <c r="D129" s="4">
        <f>'AEDET-POE'!V44</f>
        <v>1</v>
      </c>
      <c r="F129" s="4">
        <f>'AEDET-POE'!X44</f>
        <v>0</v>
      </c>
      <c r="G129" s="23"/>
      <c r="H129" s="4">
        <f>D129*F129</f>
        <v>0</v>
      </c>
    </row>
    <row r="130" spans="1:8">
      <c r="A130" s="1" t="s">
        <v>96</v>
      </c>
      <c r="B130" s="33" t="s">
        <v>183</v>
      </c>
      <c r="D130" s="4">
        <f>'AEDET-POE'!V45</f>
        <v>1</v>
      </c>
      <c r="F130" s="4">
        <f>'AEDET-POE'!X45</f>
        <v>0</v>
      </c>
      <c r="G130" s="23"/>
      <c r="H130" s="4">
        <f t="shared" ref="H130:H134" si="9">D130*F130</f>
        <v>0</v>
      </c>
    </row>
    <row r="131" spans="1:8">
      <c r="A131" s="1" t="s">
        <v>97</v>
      </c>
      <c r="B131" s="33" t="s">
        <v>184</v>
      </c>
      <c r="D131" s="4">
        <f>'AEDET-POE'!V46</f>
        <v>1</v>
      </c>
      <c r="F131" s="4">
        <f>'AEDET-POE'!X46</f>
        <v>0</v>
      </c>
      <c r="G131" s="23"/>
      <c r="H131" s="4">
        <f t="shared" si="9"/>
        <v>0</v>
      </c>
    </row>
    <row r="132" spans="1:8">
      <c r="A132" s="1" t="s">
        <v>98</v>
      </c>
      <c r="B132" s="33" t="s">
        <v>185</v>
      </c>
      <c r="D132" s="4">
        <f>'AEDET-POE'!V47</f>
        <v>1</v>
      </c>
      <c r="F132" s="4">
        <f>'AEDET-POE'!X47</f>
        <v>0</v>
      </c>
      <c r="G132" s="23"/>
      <c r="H132" s="4">
        <f t="shared" si="9"/>
        <v>0</v>
      </c>
    </row>
    <row r="133" spans="1:8">
      <c r="A133" s="1" t="s">
        <v>99</v>
      </c>
      <c r="B133" s="39" t="s">
        <v>186</v>
      </c>
      <c r="D133" s="4">
        <f>'AEDET-POE'!V48</f>
        <v>1</v>
      </c>
      <c r="F133" s="4">
        <f>'AEDET-POE'!X48</f>
        <v>0</v>
      </c>
      <c r="G133" s="23"/>
      <c r="H133" s="4">
        <f t="shared" si="9"/>
        <v>0</v>
      </c>
    </row>
    <row r="134" spans="1:8">
      <c r="A134" s="1" t="s">
        <v>100</v>
      </c>
      <c r="B134" s="106" t="s">
        <v>232</v>
      </c>
      <c r="D134" s="4">
        <f>'AEDET-POE'!V49</f>
        <v>2</v>
      </c>
      <c r="F134" s="4">
        <f>'AEDET-POE'!X49</f>
        <v>0</v>
      </c>
      <c r="G134" s="23"/>
      <c r="H134" s="4">
        <f t="shared" si="9"/>
        <v>0</v>
      </c>
    </row>
    <row r="135" spans="1:8">
      <c r="A135" s="9"/>
      <c r="B135" s="9"/>
      <c r="C135" s="9"/>
      <c r="D135" s="11"/>
      <c r="E135" s="9"/>
      <c r="F135" s="11"/>
      <c r="G135" s="23"/>
      <c r="H135" s="11"/>
    </row>
    <row r="136" spans="1:8">
      <c r="A136" s="1" t="s">
        <v>135</v>
      </c>
      <c r="D136" s="4">
        <f>SUM(D129:D135)</f>
        <v>7</v>
      </c>
      <c r="F136" s="4">
        <f>SUM(F129:F135)</f>
        <v>0</v>
      </c>
      <c r="G136" s="23"/>
      <c r="H136" s="4">
        <f>SUM(H129:H135)</f>
        <v>0</v>
      </c>
    </row>
    <row r="137" spans="1:8">
      <c r="A137" s="1" t="s">
        <v>134</v>
      </c>
      <c r="D137" s="15">
        <f>IF(D136=0,0,H136/D136)</f>
        <v>0</v>
      </c>
      <c r="F137" s="2"/>
      <c r="G137" s="24"/>
      <c r="H137" s="2"/>
    </row>
    <row r="139" spans="1:8">
      <c r="B139" s="107" t="s">
        <v>76</v>
      </c>
      <c r="D139" s="15">
        <f>D17</f>
        <v>0</v>
      </c>
    </row>
    <row r="140" spans="1:8">
      <c r="B140" s="108" t="s">
        <v>84</v>
      </c>
      <c r="D140" s="15">
        <f>D31</f>
        <v>0</v>
      </c>
    </row>
    <row r="141" spans="1:8">
      <c r="B141" s="109" t="s">
        <v>94</v>
      </c>
      <c r="D141" s="15">
        <f>D45</f>
        <v>0</v>
      </c>
    </row>
    <row r="142" spans="1:8">
      <c r="B142" s="110" t="s">
        <v>33</v>
      </c>
      <c r="D142" s="15">
        <f>D58</f>
        <v>0</v>
      </c>
    </row>
    <row r="143" spans="1:8">
      <c r="B143" s="111" t="s">
        <v>51</v>
      </c>
      <c r="C143" s="7"/>
      <c r="D143" s="15">
        <f>D70</f>
        <v>0</v>
      </c>
    </row>
    <row r="144" spans="1:8">
      <c r="B144" s="112" t="s">
        <v>63</v>
      </c>
      <c r="C144" s="8"/>
      <c r="D144" s="15">
        <f>D86</f>
        <v>0</v>
      </c>
    </row>
    <row r="145" spans="2:4">
      <c r="B145" s="113" t="s">
        <v>6</v>
      </c>
      <c r="D145" s="15">
        <f>D99</f>
        <v>0</v>
      </c>
    </row>
    <row r="146" spans="2:4">
      <c r="B146" s="114" t="s">
        <v>8</v>
      </c>
      <c r="D146" s="15">
        <f>D111</f>
        <v>0</v>
      </c>
    </row>
    <row r="147" spans="2:4">
      <c r="B147" s="115" t="s">
        <v>15</v>
      </c>
      <c r="C147" s="10"/>
      <c r="D147" s="15">
        <f>D126</f>
        <v>0</v>
      </c>
    </row>
    <row r="148" spans="2:4">
      <c r="B148" s="116" t="s">
        <v>27</v>
      </c>
      <c r="C148" s="10"/>
      <c r="D148" s="15">
        <f>D137</f>
        <v>0</v>
      </c>
    </row>
  </sheetData>
  <conditionalFormatting sqref="F137:H137 F126:H126 F111:H111 F99:H99 F86 H70 F58:H58 F69:G70 F45 F31 F17 R18">
    <cfRule type="cellIs" dxfId="208" priority="5" stopIfTrue="1" operator="equal">
      <formula>"NON"</formula>
    </cfRule>
    <cfRule type="cellIs" dxfId="207" priority="6" stopIfTrue="1" operator="equal">
      <formula>"ESS"</formula>
    </cfRule>
  </conditionalFormatting>
  <conditionalFormatting sqref="F137:H137 F126:H126 F111:H111 F99:H99 F86 F70 F58:H58 F45 F31 F17 R18">
    <cfRule type="cellIs" dxfId="206" priority="4" stopIfTrue="1" operator="equal">
      <formula>"DES"</formula>
    </cfRule>
  </conditionalFormatting>
  <conditionalFormatting sqref="O65">
    <cfRule type="cellIs" dxfId="205" priority="2" stopIfTrue="1" operator="equal">
      <formula>"NE"</formula>
    </cfRule>
    <cfRule type="cellIs" dxfId="204" priority="3" stopIfTrue="1" operator="equal">
      <formula>"ES"</formula>
    </cfRule>
  </conditionalFormatting>
  <conditionalFormatting sqref="O65">
    <cfRule type="cellIs" dxfId="203" priority="1" stopIfTrue="1" operator="equal">
      <formula>"DE"</formula>
    </cfRule>
  </conditionalFormatting>
  <dataValidations count="4">
    <dataValidation allowBlank="1" showDropDown="1" showInputMessage="1" showErrorMessage="1" sqref="D114:D125 D89:D98 D48:D57 F61:H68 F69 G70:H70 H48:H55 H57 H69 H20:H30 D61:D69 F48:G57 H5:H16 D30 D129:D136 F44 F30 D44 D85 F16 D16 R17 F85:H85 H74:H83 H34:H44 F89:H98 D102:D110 F102:H110 F114:H125 F129:H136"/>
    <dataValidation type="list" allowBlank="1" showInputMessage="1" showErrorMessage="1" sqref="F137:H137 F99:H99 F126:H126 F111:H111 F70 F58:H58 F45 F31 F17 R18 O65 F86">
      <formula1>$S$4:$S$6</formula1>
    </dataValidation>
    <dataValidation showDropDown="1" showInputMessage="1" showErrorMessage="1" sqref="D74:D83 D34:D43 D20:D29 F34:F43 D5:D15 F5:F15 F20:F29 F74:F83"/>
    <dataValidation type="list" allowBlank="1" showInputMessage="1" showErrorMessage="1" sqref="G69">
      <formula1>$S$5:$S$6</formula1>
    </dataValidation>
  </dataValidation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5"/>
  <sheetViews>
    <sheetView showGridLines="0" showRowColHeaders="0" zoomScale="90" zoomScaleNormal="90" workbookViewId="0">
      <selection activeCell="AB22" sqref="AB22"/>
    </sheetView>
  </sheetViews>
  <sheetFormatPr defaultRowHeight="15"/>
  <cols>
    <col min="1" max="1" width="31.28515625" customWidth="1"/>
    <col min="2" max="2" width="73.28515625" customWidth="1"/>
    <col min="3" max="3" width="0.85546875" customWidth="1"/>
    <col min="4" max="4" width="9.140625" style="101" customWidth="1"/>
    <col min="5" max="5" width="0.85546875" style="101" customWidth="1"/>
    <col min="7" max="7" width="0.85546875" customWidth="1"/>
    <col min="9" max="9" width="0.85546875" customWidth="1"/>
    <col min="11" max="11" width="0.85546875" customWidth="1"/>
  </cols>
  <sheetData>
    <row r="1" spans="1:12">
      <c r="A1" s="6" t="s">
        <v>256</v>
      </c>
      <c r="B1" s="137" t="str">
        <f>'AEDET-IA Benchmark'!K2</f>
        <v>Project Name</v>
      </c>
      <c r="L1" s="6" t="s">
        <v>257</v>
      </c>
    </row>
    <row r="2" spans="1:12">
      <c r="C2" s="1"/>
      <c r="D2" s="1"/>
      <c r="E2" s="1"/>
      <c r="F2" s="2"/>
      <c r="G2" s="1"/>
      <c r="H2" s="1"/>
      <c r="I2" s="1"/>
      <c r="J2" s="1"/>
      <c r="K2" s="1"/>
      <c r="L2" s="1"/>
    </row>
    <row r="5" spans="1:12">
      <c r="B5" s="68" t="s">
        <v>200</v>
      </c>
      <c r="D5" s="60" t="s">
        <v>212</v>
      </c>
      <c r="F5" s="60" t="s">
        <v>195</v>
      </c>
      <c r="G5" s="61"/>
      <c r="H5" s="60" t="s">
        <v>197</v>
      </c>
      <c r="I5" s="61"/>
      <c r="J5" s="60" t="s">
        <v>198</v>
      </c>
      <c r="K5" s="61"/>
      <c r="L5" s="60" t="s">
        <v>199</v>
      </c>
    </row>
    <row r="7" spans="1:12">
      <c r="B7" s="76" t="s">
        <v>76</v>
      </c>
      <c r="D7" s="69">
        <f>'AEDET-IA Benchmark'!X53</f>
        <v>0</v>
      </c>
      <c r="F7" s="52">
        <f>'AEDET-IA Target'!X53</f>
        <v>4.1818181818181817</v>
      </c>
      <c r="G7" s="70"/>
      <c r="H7" s="52">
        <f>'AEDET-OBC'!Z55</f>
        <v>0</v>
      </c>
      <c r="I7" s="70"/>
      <c r="J7" s="52">
        <f>'AEDET-FBC'!Z55</f>
        <v>0</v>
      </c>
      <c r="K7" s="70"/>
      <c r="L7" s="52">
        <f>'AEDET-POE'!Z55</f>
        <v>0</v>
      </c>
    </row>
    <row r="8" spans="1:12">
      <c r="B8" s="62"/>
      <c r="F8" s="69"/>
      <c r="G8" s="70"/>
      <c r="H8" s="70"/>
      <c r="I8" s="70"/>
      <c r="J8" s="69"/>
      <c r="K8" s="70"/>
      <c r="L8" s="69"/>
    </row>
    <row r="9" spans="1:12">
      <c r="B9" s="77" t="s">
        <v>84</v>
      </c>
      <c r="D9" s="69">
        <f>'AEDET-IA Benchmark'!X55</f>
        <v>0</v>
      </c>
      <c r="F9" s="52">
        <f>'AEDET-IA Target'!X55</f>
        <v>4.3</v>
      </c>
      <c r="G9" s="70"/>
      <c r="H9" s="52">
        <f>'AEDET-OBC'!Z57</f>
        <v>0</v>
      </c>
      <c r="I9" s="70"/>
      <c r="J9" s="52">
        <f>'AEDET-FBC'!Z57</f>
        <v>0</v>
      </c>
      <c r="K9" s="70"/>
      <c r="L9" s="52">
        <f>'AEDET-POE'!Z57</f>
        <v>0</v>
      </c>
    </row>
    <row r="10" spans="1:12">
      <c r="B10" s="62"/>
      <c r="F10" s="69"/>
      <c r="G10" s="70"/>
      <c r="H10" s="70"/>
      <c r="I10" s="70"/>
      <c r="J10" s="69"/>
      <c r="K10" s="70"/>
      <c r="L10" s="69"/>
    </row>
    <row r="11" spans="1:12">
      <c r="B11" s="78" t="s">
        <v>94</v>
      </c>
      <c r="D11" s="69">
        <f>'AEDET-IA Benchmark'!X57</f>
        <v>0</v>
      </c>
      <c r="F11" s="52">
        <f>'AEDET-IA Target'!X57</f>
        <v>4.2</v>
      </c>
      <c r="G11" s="70"/>
      <c r="H11" s="52">
        <f>'AEDET-OBC'!Z59</f>
        <v>0</v>
      </c>
      <c r="I11" s="70"/>
      <c r="J11" s="52">
        <f>'AEDET-FBC'!Z59</f>
        <v>0</v>
      </c>
      <c r="K11" s="70"/>
      <c r="L11" s="52">
        <f>'AEDET-POE'!Z59</f>
        <v>0</v>
      </c>
    </row>
    <row r="12" spans="1:12">
      <c r="B12" s="62"/>
      <c r="D12" s="69"/>
      <c r="F12" s="69"/>
      <c r="G12" s="70"/>
      <c r="H12" s="70"/>
      <c r="I12" s="70"/>
      <c r="J12" s="69"/>
      <c r="K12" s="70"/>
      <c r="L12" s="69"/>
    </row>
    <row r="13" spans="1:12">
      <c r="B13" s="63" t="s">
        <v>33</v>
      </c>
      <c r="D13" s="69">
        <f>'AEDET-IA Benchmark'!X59</f>
        <v>0</v>
      </c>
      <c r="F13" s="52">
        <f>'AEDET-IA Target'!X59</f>
        <v>4.2222222222222223</v>
      </c>
      <c r="G13" s="70"/>
      <c r="H13" s="52">
        <f>'AEDET-OBC'!Z61</f>
        <v>0</v>
      </c>
      <c r="I13" s="70"/>
      <c r="J13" s="52">
        <f>'AEDET-FBC'!Z61</f>
        <v>0</v>
      </c>
      <c r="K13" s="70"/>
      <c r="L13" s="52">
        <f>'AEDET-POE'!Z61</f>
        <v>0</v>
      </c>
    </row>
    <row r="14" spans="1:12">
      <c r="B14" s="62"/>
      <c r="F14" s="69"/>
      <c r="G14" s="70"/>
      <c r="H14" s="70"/>
      <c r="I14" s="70"/>
      <c r="J14" s="69"/>
      <c r="K14" s="70"/>
      <c r="L14" s="69"/>
    </row>
    <row r="15" spans="1:12">
      <c r="B15" s="64" t="s">
        <v>51</v>
      </c>
      <c r="D15" s="69">
        <f>'AEDET-IA Benchmark'!X61</f>
        <v>0</v>
      </c>
      <c r="F15" s="52">
        <f>'AEDET-IA Target'!X61</f>
        <v>3.4285714285714284</v>
      </c>
      <c r="G15" s="70"/>
      <c r="H15" s="52">
        <f>'AEDET-OBC'!Z63</f>
        <v>0</v>
      </c>
      <c r="I15" s="70"/>
      <c r="J15" s="52">
        <f>'AEDET-FBC'!Z63</f>
        <v>0</v>
      </c>
      <c r="K15" s="70"/>
      <c r="L15" s="52">
        <f>'AEDET-POE'!Z63</f>
        <v>0</v>
      </c>
    </row>
    <row r="16" spans="1:12">
      <c r="B16" s="62"/>
      <c r="F16" s="69"/>
      <c r="G16" s="70"/>
      <c r="H16" s="70"/>
      <c r="I16" s="70"/>
      <c r="J16" s="69"/>
      <c r="K16" s="70"/>
      <c r="L16" s="69"/>
    </row>
    <row r="17" spans="2:12">
      <c r="B17" s="65" t="s">
        <v>63</v>
      </c>
      <c r="D17" s="69">
        <f>'AEDET-IA Benchmark'!X63</f>
        <v>0</v>
      </c>
      <c r="F17" s="52">
        <f>'AEDET-IA Target'!X63</f>
        <v>4</v>
      </c>
      <c r="G17" s="70"/>
      <c r="H17" s="52">
        <f>'AEDET-OBC'!Z65</f>
        <v>0</v>
      </c>
      <c r="I17" s="70"/>
      <c r="J17" s="52">
        <f>'AEDET-FBC'!Z65</f>
        <v>0</v>
      </c>
      <c r="K17" s="70"/>
      <c r="L17" s="52">
        <f>'AEDET-POE'!Z65</f>
        <v>0</v>
      </c>
    </row>
    <row r="18" spans="2:12">
      <c r="B18" s="62"/>
      <c r="F18" s="69"/>
      <c r="G18" s="70"/>
      <c r="H18" s="70"/>
      <c r="I18" s="70"/>
      <c r="J18" s="69"/>
      <c r="K18" s="70"/>
      <c r="L18" s="69"/>
    </row>
    <row r="19" spans="2:12">
      <c r="B19" s="66" t="s">
        <v>6</v>
      </c>
      <c r="D19" s="69">
        <f>'AEDET-IA Benchmark'!X65</f>
        <v>0</v>
      </c>
      <c r="F19" s="52">
        <f>'AEDET-IA Target'!X65</f>
        <v>4.2222222222222223</v>
      </c>
      <c r="G19" s="70"/>
      <c r="H19" s="52">
        <f>'AEDET-OBC'!Z67</f>
        <v>0</v>
      </c>
      <c r="I19" s="70"/>
      <c r="J19" s="52">
        <f>'AEDET-FBC'!Z67</f>
        <v>0</v>
      </c>
      <c r="K19" s="70"/>
      <c r="L19" s="52">
        <f>'AEDET-POE'!Z67</f>
        <v>0</v>
      </c>
    </row>
    <row r="20" spans="2:12">
      <c r="B20" s="62"/>
      <c r="F20" s="69"/>
      <c r="G20" s="70"/>
      <c r="H20" s="70"/>
      <c r="I20" s="70"/>
      <c r="J20" s="69"/>
      <c r="K20" s="70"/>
      <c r="L20" s="69"/>
    </row>
    <row r="21" spans="2:12">
      <c r="B21" s="67" t="s">
        <v>8</v>
      </c>
      <c r="D21" s="69">
        <f>'AEDET-IA Benchmark'!X67</f>
        <v>0</v>
      </c>
      <c r="F21" s="52">
        <f>'AEDET-IA Target'!X67</f>
        <v>4.25</v>
      </c>
      <c r="G21" s="70"/>
      <c r="H21" s="52">
        <f>'AEDET-OBC'!Z69</f>
        <v>0</v>
      </c>
      <c r="I21" s="70"/>
      <c r="J21" s="52">
        <f>'AEDET-FBC'!Z69</f>
        <v>0</v>
      </c>
      <c r="K21" s="70"/>
      <c r="L21" s="52">
        <f>'AEDET-POE'!Z69</f>
        <v>0</v>
      </c>
    </row>
    <row r="22" spans="2:12">
      <c r="B22" s="62"/>
      <c r="F22" s="69"/>
      <c r="G22" s="70"/>
      <c r="H22" s="70"/>
      <c r="I22" s="70"/>
      <c r="J22" s="69"/>
      <c r="K22" s="70"/>
      <c r="L22" s="69"/>
    </row>
    <row r="23" spans="2:12">
      <c r="B23" s="79" t="s">
        <v>15</v>
      </c>
      <c r="D23" s="69">
        <f>'AEDET-IA Benchmark'!X69</f>
        <v>0</v>
      </c>
      <c r="F23" s="52">
        <f>'AEDET-IA Target'!X69</f>
        <v>4.1818181818181817</v>
      </c>
      <c r="G23" s="70"/>
      <c r="H23" s="52">
        <f>'AEDET-OBC'!Z71</f>
        <v>0</v>
      </c>
      <c r="I23" s="70"/>
      <c r="J23" s="52">
        <f>'AEDET-FBC'!Z71</f>
        <v>0</v>
      </c>
      <c r="K23" s="70"/>
      <c r="L23" s="52">
        <f>'AEDET-POE'!Z71</f>
        <v>0</v>
      </c>
    </row>
    <row r="24" spans="2:12">
      <c r="B24" s="62"/>
      <c r="F24" s="69"/>
      <c r="G24" s="70"/>
      <c r="H24" s="70"/>
      <c r="I24" s="70"/>
      <c r="J24" s="69"/>
      <c r="K24" s="70"/>
      <c r="L24" s="69"/>
    </row>
    <row r="25" spans="2:12">
      <c r="B25" s="80" t="s">
        <v>27</v>
      </c>
      <c r="D25" s="69">
        <f>'AEDET-IA Benchmark'!X71</f>
        <v>0</v>
      </c>
      <c r="F25" s="52">
        <f>'AEDET-IA Target'!X71</f>
        <v>4.2857142857142856</v>
      </c>
      <c r="G25" s="70"/>
      <c r="H25" s="52">
        <f>'AEDET-OBC'!Z73</f>
        <v>0</v>
      </c>
      <c r="I25" s="70"/>
      <c r="J25" s="52">
        <f>'AEDET-FBC'!Z73</f>
        <v>0</v>
      </c>
      <c r="K25" s="70"/>
      <c r="L25" s="52">
        <f>'AEDET-POE'!Z73</f>
        <v>0</v>
      </c>
    </row>
  </sheetData>
  <sheetProtection password="9AB3" sheet="1" objects="1" scenarios="1" selectLockedCells="1"/>
  <conditionalFormatting sqref="H7">
    <cfRule type="cellIs" dxfId="202" priority="423" operator="between">
      <formula>$F7*0.9</formula>
      <formula>$F7</formula>
    </cfRule>
    <cfRule type="cellIs" dxfId="201" priority="424" operator="lessThan">
      <formula>$F7*0.9</formula>
    </cfRule>
    <cfRule type="cellIs" dxfId="200" priority="425" operator="greaterThan">
      <formula>$F7</formula>
    </cfRule>
  </conditionalFormatting>
  <conditionalFormatting sqref="H9">
    <cfRule type="cellIs" dxfId="199" priority="420" operator="equal">
      <formula>$F$9</formula>
    </cfRule>
    <cfRule type="cellIs" dxfId="198" priority="421" operator="lessThan">
      <formula>$F$9</formula>
    </cfRule>
    <cfRule type="cellIs" dxfId="197" priority="422" operator="greaterThan">
      <formula>$F$9</formula>
    </cfRule>
  </conditionalFormatting>
  <conditionalFormatting sqref="J7">
    <cfRule type="cellIs" dxfId="196" priority="417" operator="between">
      <formula>$F7*0.9</formula>
      <formula>$F7</formula>
    </cfRule>
    <cfRule type="cellIs" dxfId="195" priority="418" operator="lessThan">
      <formula>$F7*0.9</formula>
    </cfRule>
    <cfRule type="cellIs" dxfId="194" priority="419" operator="greaterThan">
      <formula>$F7</formula>
    </cfRule>
  </conditionalFormatting>
  <conditionalFormatting sqref="L7">
    <cfRule type="cellIs" dxfId="193" priority="414" operator="between">
      <formula>$F7*0.9</formula>
      <formula>$F7</formula>
    </cfRule>
    <cfRule type="cellIs" dxfId="192" priority="415" operator="lessThan">
      <formula>$F7*0.9</formula>
    </cfRule>
    <cfRule type="cellIs" dxfId="191" priority="416" operator="greaterThan">
      <formula>$F7</formula>
    </cfRule>
  </conditionalFormatting>
  <conditionalFormatting sqref="J9">
    <cfRule type="cellIs" dxfId="190" priority="411" operator="equal">
      <formula>$H$9</formula>
    </cfRule>
    <cfRule type="cellIs" dxfId="189" priority="412" operator="lessThan">
      <formula>$H$9</formula>
    </cfRule>
    <cfRule type="cellIs" dxfId="188" priority="413" operator="greaterThan">
      <formula>$H$9</formula>
    </cfRule>
  </conditionalFormatting>
  <conditionalFormatting sqref="L9">
    <cfRule type="cellIs" dxfId="187" priority="408" operator="equal">
      <formula>$J$9</formula>
    </cfRule>
    <cfRule type="cellIs" dxfId="186" priority="409" operator="lessThan">
      <formula>$J$9</formula>
    </cfRule>
    <cfRule type="cellIs" dxfId="185" priority="410" operator="greaterThan">
      <formula>$J$9</formula>
    </cfRule>
  </conditionalFormatting>
  <conditionalFormatting sqref="H11">
    <cfRule type="cellIs" dxfId="184" priority="405" operator="equal">
      <formula>$F$11</formula>
    </cfRule>
    <cfRule type="cellIs" dxfId="183" priority="406" operator="lessThan">
      <formula>$F$11</formula>
    </cfRule>
    <cfRule type="cellIs" dxfId="182" priority="407" operator="greaterThan">
      <formula>$F$11</formula>
    </cfRule>
  </conditionalFormatting>
  <conditionalFormatting sqref="J11">
    <cfRule type="cellIs" dxfId="181" priority="402" operator="equal">
      <formula>$H$11</formula>
    </cfRule>
    <cfRule type="cellIs" dxfId="180" priority="403" operator="lessThan">
      <formula>$H$11</formula>
    </cfRule>
    <cfRule type="cellIs" dxfId="179" priority="404" operator="greaterThan">
      <formula>$H$11</formula>
    </cfRule>
  </conditionalFormatting>
  <conditionalFormatting sqref="L11">
    <cfRule type="cellIs" dxfId="178" priority="399" operator="equal">
      <formula>$J$11</formula>
    </cfRule>
    <cfRule type="cellIs" dxfId="177" priority="400" operator="lessThan">
      <formula>$J$11</formula>
    </cfRule>
    <cfRule type="cellIs" dxfId="176" priority="401" operator="greaterThan">
      <formula>$J$11</formula>
    </cfRule>
  </conditionalFormatting>
  <conditionalFormatting sqref="H13">
    <cfRule type="cellIs" dxfId="175" priority="396" operator="equal">
      <formula>$F$13</formula>
    </cfRule>
    <cfRule type="cellIs" dxfId="174" priority="397" operator="lessThan">
      <formula>$F$13</formula>
    </cfRule>
    <cfRule type="cellIs" dxfId="173" priority="398" operator="greaterThan">
      <formula>$F$13</formula>
    </cfRule>
  </conditionalFormatting>
  <conditionalFormatting sqref="J13">
    <cfRule type="cellIs" dxfId="172" priority="393" operator="equal">
      <formula>$H$13</formula>
    </cfRule>
    <cfRule type="cellIs" dxfId="171" priority="394" operator="lessThan">
      <formula>$H$13</formula>
    </cfRule>
    <cfRule type="cellIs" dxfId="170" priority="395" operator="greaterThan">
      <formula>$H$13</formula>
    </cfRule>
  </conditionalFormatting>
  <conditionalFormatting sqref="L13">
    <cfRule type="cellIs" dxfId="169" priority="390" operator="equal">
      <formula>$J$13</formula>
    </cfRule>
    <cfRule type="cellIs" dxfId="168" priority="391" operator="lessThan">
      <formula>$J$13</formula>
    </cfRule>
    <cfRule type="cellIs" dxfId="167" priority="392" operator="greaterThan">
      <formula>$J$13</formula>
    </cfRule>
  </conditionalFormatting>
  <conditionalFormatting sqref="H15">
    <cfRule type="cellIs" dxfId="166" priority="387" operator="equal">
      <formula>$F$15</formula>
    </cfRule>
    <cfRule type="cellIs" dxfId="165" priority="388" operator="lessThan">
      <formula>$F$15</formula>
    </cfRule>
    <cfRule type="cellIs" dxfId="164" priority="389" operator="greaterThan">
      <formula>$F$15</formula>
    </cfRule>
  </conditionalFormatting>
  <conditionalFormatting sqref="J15">
    <cfRule type="cellIs" dxfId="163" priority="384" operator="equal">
      <formula>$H$15</formula>
    </cfRule>
    <cfRule type="cellIs" dxfId="162" priority="385" operator="lessThan">
      <formula>$H$15</formula>
    </cfRule>
    <cfRule type="cellIs" dxfId="161" priority="386" operator="greaterThan">
      <formula>$H$15</formula>
    </cfRule>
  </conditionalFormatting>
  <conditionalFormatting sqref="L15">
    <cfRule type="cellIs" dxfId="160" priority="381" operator="equal">
      <formula>$J$15</formula>
    </cfRule>
    <cfRule type="cellIs" dxfId="159" priority="382" operator="lessThan">
      <formula>$J$15</formula>
    </cfRule>
    <cfRule type="cellIs" dxfId="158" priority="383" operator="greaterThan">
      <formula>$J$15</formula>
    </cfRule>
  </conditionalFormatting>
  <conditionalFormatting sqref="H17">
    <cfRule type="cellIs" dxfId="157" priority="378" operator="equal">
      <formula>$F$17</formula>
    </cfRule>
    <cfRule type="cellIs" dxfId="156" priority="379" operator="lessThan">
      <formula>$F$17</formula>
    </cfRule>
    <cfRule type="cellIs" dxfId="155" priority="380" operator="greaterThan">
      <formula>$F$17</formula>
    </cfRule>
  </conditionalFormatting>
  <conditionalFormatting sqref="J17">
    <cfRule type="cellIs" dxfId="154" priority="375" operator="equal">
      <formula>$H$17</formula>
    </cfRule>
    <cfRule type="cellIs" dxfId="153" priority="376" operator="lessThan">
      <formula>$H$17</formula>
    </cfRule>
    <cfRule type="cellIs" dxfId="152" priority="377" operator="greaterThan">
      <formula>$H$17</formula>
    </cfRule>
  </conditionalFormatting>
  <conditionalFormatting sqref="L17">
    <cfRule type="cellIs" dxfId="151" priority="372" operator="equal">
      <formula>$J$17</formula>
    </cfRule>
    <cfRule type="cellIs" dxfId="150" priority="373" operator="lessThan">
      <formula>$J$17</formula>
    </cfRule>
    <cfRule type="cellIs" dxfId="149" priority="374" operator="greaterThan">
      <formula>$J$17</formula>
    </cfRule>
  </conditionalFormatting>
  <conditionalFormatting sqref="H19">
    <cfRule type="cellIs" dxfId="148" priority="369" operator="equal">
      <formula>$F$19</formula>
    </cfRule>
    <cfRule type="cellIs" dxfId="147" priority="370" operator="lessThan">
      <formula>$F$19</formula>
    </cfRule>
    <cfRule type="cellIs" dxfId="146" priority="371" operator="greaterThan">
      <formula>$F$19</formula>
    </cfRule>
  </conditionalFormatting>
  <conditionalFormatting sqref="J19">
    <cfRule type="cellIs" dxfId="145" priority="366" operator="equal">
      <formula>$H$19</formula>
    </cfRule>
    <cfRule type="cellIs" dxfId="144" priority="367" operator="lessThan">
      <formula>$H$19</formula>
    </cfRule>
    <cfRule type="cellIs" dxfId="143" priority="368" operator="greaterThan">
      <formula>$H$19</formula>
    </cfRule>
  </conditionalFormatting>
  <conditionalFormatting sqref="L19">
    <cfRule type="cellIs" dxfId="142" priority="363" operator="equal">
      <formula>$J$19</formula>
    </cfRule>
    <cfRule type="cellIs" dxfId="141" priority="364" operator="lessThan">
      <formula>$J$19</formula>
    </cfRule>
  </conditionalFormatting>
  <conditionalFormatting sqref="H21">
    <cfRule type="cellIs" dxfId="140" priority="359" operator="greaterThan">
      <formula>$F$7</formula>
    </cfRule>
    <cfRule type="cellIs" dxfId="139" priority="360" operator="equal">
      <formula>$F$21</formula>
    </cfRule>
    <cfRule type="cellIs" dxfId="138" priority="361" operator="lessThan">
      <formula>$F$21</formula>
    </cfRule>
    <cfRule type="cellIs" dxfId="137" priority="362" operator="greaterThan">
      <formula>$F$21</formula>
    </cfRule>
  </conditionalFormatting>
  <conditionalFormatting sqref="J21">
    <cfRule type="cellIs" dxfId="136" priority="357" operator="equal">
      <formula>$H$21</formula>
    </cfRule>
    <cfRule type="cellIs" dxfId="135" priority="358" operator="lessThan">
      <formula>$H$21</formula>
    </cfRule>
  </conditionalFormatting>
  <conditionalFormatting sqref="L21">
    <cfRule type="cellIs" dxfId="134" priority="354" operator="equal">
      <formula>$J$21</formula>
    </cfRule>
    <cfRule type="cellIs" dxfId="133" priority="355" operator="lessThan">
      <formula>$J$21</formula>
    </cfRule>
    <cfRule type="cellIs" dxfId="132" priority="356" operator="greaterThan">
      <formula>$J$21</formula>
    </cfRule>
  </conditionalFormatting>
  <conditionalFormatting sqref="H23">
    <cfRule type="cellIs" dxfId="131" priority="351" operator="equal">
      <formula>$F$23</formula>
    </cfRule>
    <cfRule type="cellIs" dxfId="130" priority="352" operator="lessThan">
      <formula>$F$23</formula>
    </cfRule>
    <cfRule type="cellIs" dxfId="129" priority="353" operator="greaterThan">
      <formula>$F$23</formula>
    </cfRule>
  </conditionalFormatting>
  <conditionalFormatting sqref="J23">
    <cfRule type="cellIs" dxfId="128" priority="348" operator="equal">
      <formula>$H$23</formula>
    </cfRule>
    <cfRule type="cellIs" dxfId="127" priority="349" operator="lessThan">
      <formula>$H$23</formula>
    </cfRule>
    <cfRule type="cellIs" dxfId="126" priority="350" operator="greaterThan">
      <formula>$H$23</formula>
    </cfRule>
  </conditionalFormatting>
  <conditionalFormatting sqref="L23">
    <cfRule type="cellIs" dxfId="125" priority="345" operator="equal">
      <formula>$J$23</formula>
    </cfRule>
    <cfRule type="cellIs" dxfId="124" priority="346" operator="lessThan">
      <formula>$J$23</formula>
    </cfRule>
    <cfRule type="cellIs" dxfId="123" priority="347" operator="greaterThan">
      <formula>$J$23</formula>
    </cfRule>
  </conditionalFormatting>
  <conditionalFormatting sqref="H25">
    <cfRule type="cellIs" dxfId="122" priority="342" operator="equal">
      <formula>$F$25</formula>
    </cfRule>
    <cfRule type="cellIs" dxfId="121" priority="343" operator="lessThan">
      <formula>$F$25</formula>
    </cfRule>
    <cfRule type="cellIs" dxfId="120" priority="344" operator="greaterThan">
      <formula>$F$25</formula>
    </cfRule>
  </conditionalFormatting>
  <conditionalFormatting sqref="J25">
    <cfRule type="cellIs" dxfId="119" priority="339" operator="equal">
      <formula>$H$25</formula>
    </cfRule>
    <cfRule type="cellIs" dxfId="118" priority="340" operator="lessThan">
      <formula>$H$25</formula>
    </cfRule>
    <cfRule type="cellIs" dxfId="117" priority="341" operator="greaterThan">
      <formula>$H$25</formula>
    </cfRule>
  </conditionalFormatting>
  <conditionalFormatting sqref="L25">
    <cfRule type="cellIs" dxfId="116" priority="336" operator="equal">
      <formula>$J$25</formula>
    </cfRule>
    <cfRule type="cellIs" dxfId="115" priority="337" operator="lessThan">
      <formula>$J$25</formula>
    </cfRule>
    <cfRule type="cellIs" dxfId="114" priority="338" operator="greaterThan">
      <formula>$J$25</formula>
    </cfRule>
  </conditionalFormatting>
  <conditionalFormatting sqref="D12">
    <cfRule type="cellIs" dxfId="113" priority="332" operator="lessThan">
      <formula>$S$50</formula>
    </cfRule>
  </conditionalFormatting>
  <conditionalFormatting sqref="F7 F9 F11 F13 F15 F17 F19 F21 F23 F25">
    <cfRule type="cellIs" dxfId="112" priority="323" operator="lessThan">
      <formula>$D7</formula>
    </cfRule>
  </conditionalFormatting>
  <conditionalFormatting sqref="J21">
    <cfRule type="cellIs" dxfId="111" priority="114" operator="greaterThan">
      <formula>$H$21</formula>
    </cfRule>
  </conditionalFormatting>
  <conditionalFormatting sqref="L19">
    <cfRule type="cellIs" dxfId="110" priority="111" operator="greaterThan">
      <formula>$J$19</formula>
    </cfRule>
  </conditionalFormatting>
  <conditionalFormatting sqref="F7">
    <cfRule type="cellIs" dxfId="109" priority="322" operator="between">
      <formula>$D7*0.9</formula>
      <formula>$D7</formula>
    </cfRule>
    <cfRule type="cellIs" dxfId="108" priority="324" operator="greaterThan">
      <formula>$D7</formula>
    </cfRule>
  </conditionalFormatting>
  <conditionalFormatting sqref="F9">
    <cfRule type="cellIs" dxfId="107" priority="107" operator="between">
      <formula>$D9*0.9</formula>
      <formula>$D9</formula>
    </cfRule>
    <cfRule type="cellIs" dxfId="106" priority="108" operator="greaterThan">
      <formula>$D9</formula>
    </cfRule>
  </conditionalFormatting>
  <conditionalFormatting sqref="F11">
    <cfRule type="cellIs" dxfId="105" priority="105" operator="between">
      <formula>$D11*0.9</formula>
      <formula>$D11</formula>
    </cfRule>
    <cfRule type="cellIs" dxfId="104" priority="106" operator="greaterThan">
      <formula>$D11</formula>
    </cfRule>
  </conditionalFormatting>
  <conditionalFormatting sqref="F13">
    <cfRule type="cellIs" dxfId="103" priority="103" operator="between">
      <formula>$D13*0.9</formula>
      <formula>$D13</formula>
    </cfRule>
    <cfRule type="cellIs" dxfId="102" priority="104" operator="greaterThan">
      <formula>$D13</formula>
    </cfRule>
  </conditionalFormatting>
  <conditionalFormatting sqref="F15">
    <cfRule type="cellIs" dxfId="101" priority="101" operator="between">
      <formula>$D15*0.9</formula>
      <formula>$D15</formula>
    </cfRule>
    <cfRule type="cellIs" dxfId="100" priority="102" operator="greaterThan">
      <formula>$D15</formula>
    </cfRule>
  </conditionalFormatting>
  <conditionalFormatting sqref="F17">
    <cfRule type="cellIs" dxfId="99" priority="99" operator="between">
      <formula>$D17*0.9</formula>
      <formula>$D17</formula>
    </cfRule>
    <cfRule type="cellIs" dxfId="98" priority="100" operator="greaterThan">
      <formula>$D17</formula>
    </cfRule>
  </conditionalFormatting>
  <conditionalFormatting sqref="F19">
    <cfRule type="cellIs" dxfId="97" priority="97" operator="between">
      <formula>$D19*0.9</formula>
      <formula>$D19</formula>
    </cfRule>
    <cfRule type="cellIs" dxfId="96" priority="98" operator="greaterThan">
      <formula>$D19</formula>
    </cfRule>
  </conditionalFormatting>
  <conditionalFormatting sqref="F21">
    <cfRule type="cellIs" dxfId="95" priority="95" operator="between">
      <formula>$D21*0.9</formula>
      <formula>$D21</formula>
    </cfRule>
    <cfRule type="cellIs" dxfId="94" priority="96" operator="greaterThan">
      <formula>$D21</formula>
    </cfRule>
  </conditionalFormatting>
  <conditionalFormatting sqref="F23">
    <cfRule type="cellIs" dxfId="93" priority="93" operator="between">
      <formula>$D23*0.9</formula>
      <formula>$D23</formula>
    </cfRule>
    <cfRule type="cellIs" dxfId="92" priority="94" operator="greaterThan">
      <formula>$D23</formula>
    </cfRule>
  </conditionalFormatting>
  <conditionalFormatting sqref="F25">
    <cfRule type="cellIs" dxfId="91" priority="91" operator="between">
      <formula>$D25*0.9</formula>
      <formula>$D25</formula>
    </cfRule>
    <cfRule type="cellIs" dxfId="90" priority="92" operator="greaterThan">
      <formula>$D25</formula>
    </cfRule>
  </conditionalFormatting>
  <conditionalFormatting sqref="H9">
    <cfRule type="cellIs" dxfId="89" priority="88" operator="between">
      <formula>$F9*0.9</formula>
      <formula>$F9</formula>
    </cfRule>
    <cfRule type="cellIs" dxfId="88" priority="89" operator="lessThan">
      <formula>$F9*0.9</formula>
    </cfRule>
    <cfRule type="cellIs" dxfId="87" priority="90" operator="greaterThan">
      <formula>$F9</formula>
    </cfRule>
  </conditionalFormatting>
  <conditionalFormatting sqref="J9">
    <cfRule type="cellIs" dxfId="86" priority="85" operator="between">
      <formula>$F9*0.9</formula>
      <formula>$F9</formula>
    </cfRule>
    <cfRule type="cellIs" dxfId="85" priority="86" operator="lessThan">
      <formula>$F9*0.9</formula>
    </cfRule>
    <cfRule type="cellIs" dxfId="84" priority="87" operator="greaterThan">
      <formula>$F9</formula>
    </cfRule>
  </conditionalFormatting>
  <conditionalFormatting sqref="L9">
    <cfRule type="cellIs" dxfId="83" priority="82" operator="between">
      <formula>$F9*0.9</formula>
      <formula>$F9</formula>
    </cfRule>
    <cfRule type="cellIs" dxfId="82" priority="83" operator="lessThan">
      <formula>$F9*0.9</formula>
    </cfRule>
    <cfRule type="cellIs" dxfId="81" priority="84" operator="greaterThan">
      <formula>$F9</formula>
    </cfRule>
  </conditionalFormatting>
  <conditionalFormatting sqref="H15">
    <cfRule type="cellIs" dxfId="80" priority="79" operator="between">
      <formula>$F15*0.9</formula>
      <formula>$F15</formula>
    </cfRule>
    <cfRule type="cellIs" dxfId="79" priority="80" operator="lessThan">
      <formula>$F15*0.9</formula>
    </cfRule>
    <cfRule type="cellIs" dxfId="78" priority="81" operator="greaterThan">
      <formula>$F15</formula>
    </cfRule>
  </conditionalFormatting>
  <conditionalFormatting sqref="J15">
    <cfRule type="cellIs" dxfId="77" priority="76" operator="between">
      <formula>$F15*0.9</formula>
      <formula>$F15</formula>
    </cfRule>
    <cfRule type="cellIs" dxfId="76" priority="77" operator="lessThan">
      <formula>$F15*0.9</formula>
    </cfRule>
    <cfRule type="cellIs" dxfId="75" priority="78" operator="greaterThan">
      <formula>$F15</formula>
    </cfRule>
  </conditionalFormatting>
  <conditionalFormatting sqref="L15">
    <cfRule type="cellIs" dxfId="74" priority="73" operator="between">
      <formula>$F15*0.9</formula>
      <formula>$F15</formula>
    </cfRule>
    <cfRule type="cellIs" dxfId="73" priority="74" operator="lessThan">
      <formula>$F15*0.9</formula>
    </cfRule>
    <cfRule type="cellIs" dxfId="72" priority="75" operator="greaterThan">
      <formula>$F15</formula>
    </cfRule>
  </conditionalFormatting>
  <conditionalFormatting sqref="H9">
    <cfRule type="cellIs" dxfId="71" priority="70" operator="between">
      <formula>$F9*0.9</formula>
      <formula>$F9</formula>
    </cfRule>
    <cfRule type="cellIs" dxfId="70" priority="71" operator="lessThan">
      <formula>$F9*0.9</formula>
    </cfRule>
    <cfRule type="cellIs" dxfId="69" priority="72" operator="greaterThan">
      <formula>$F9</formula>
    </cfRule>
  </conditionalFormatting>
  <conditionalFormatting sqref="J9">
    <cfRule type="cellIs" dxfId="68" priority="67" operator="between">
      <formula>$F9*0.9</formula>
      <formula>$F9</formula>
    </cfRule>
    <cfRule type="cellIs" dxfId="67" priority="68" operator="lessThan">
      <formula>$F9*0.9</formula>
    </cfRule>
    <cfRule type="cellIs" dxfId="66" priority="69" operator="greaterThan">
      <formula>$F9</formula>
    </cfRule>
  </conditionalFormatting>
  <conditionalFormatting sqref="L9">
    <cfRule type="cellIs" dxfId="65" priority="64" operator="between">
      <formula>$F9*0.9</formula>
      <formula>$F9</formula>
    </cfRule>
    <cfRule type="cellIs" dxfId="64" priority="65" operator="lessThan">
      <formula>$F9*0.9</formula>
    </cfRule>
    <cfRule type="cellIs" dxfId="63" priority="66" operator="greaterThan">
      <formula>$F9</formula>
    </cfRule>
  </conditionalFormatting>
  <conditionalFormatting sqref="H11">
    <cfRule type="cellIs" dxfId="62" priority="61" operator="between">
      <formula>$F11*0.9</formula>
      <formula>$F11</formula>
    </cfRule>
    <cfRule type="cellIs" dxfId="61" priority="62" operator="lessThan">
      <formula>$F11*0.9</formula>
    </cfRule>
    <cfRule type="cellIs" dxfId="60" priority="63" operator="greaterThan">
      <formula>$F11</formula>
    </cfRule>
  </conditionalFormatting>
  <conditionalFormatting sqref="J11">
    <cfRule type="cellIs" dxfId="59" priority="58" operator="between">
      <formula>$F11*0.9</formula>
      <formula>$F11</formula>
    </cfRule>
    <cfRule type="cellIs" dxfId="58" priority="59" operator="lessThan">
      <formula>$F11*0.9</formula>
    </cfRule>
    <cfRule type="cellIs" dxfId="57" priority="60" operator="greaterThan">
      <formula>$F11</formula>
    </cfRule>
  </conditionalFormatting>
  <conditionalFormatting sqref="L11">
    <cfRule type="cellIs" dxfId="56" priority="55" operator="between">
      <formula>$F11*0.9</formula>
      <formula>$F11</formula>
    </cfRule>
    <cfRule type="cellIs" dxfId="55" priority="56" operator="lessThan">
      <formula>$F11*0.9</formula>
    </cfRule>
    <cfRule type="cellIs" dxfId="54" priority="57" operator="greaterThan">
      <formula>$F11</formula>
    </cfRule>
  </conditionalFormatting>
  <conditionalFormatting sqref="H13">
    <cfRule type="cellIs" dxfId="53" priority="52" operator="between">
      <formula>$F13*0.9</formula>
      <formula>$F13</formula>
    </cfRule>
    <cfRule type="cellIs" dxfId="52" priority="53" operator="lessThan">
      <formula>$F13*0.9</formula>
    </cfRule>
    <cfRule type="cellIs" dxfId="51" priority="54" operator="greaterThan">
      <formula>$F13</formula>
    </cfRule>
  </conditionalFormatting>
  <conditionalFormatting sqref="J13">
    <cfRule type="cellIs" dxfId="50" priority="49" operator="between">
      <formula>$F13*0.9</formula>
      <formula>$F13</formula>
    </cfRule>
    <cfRule type="cellIs" dxfId="49" priority="50" operator="lessThan">
      <formula>$F13*0.9</formula>
    </cfRule>
    <cfRule type="cellIs" dxfId="48" priority="51" operator="greaterThan">
      <formula>$F13</formula>
    </cfRule>
  </conditionalFormatting>
  <conditionalFormatting sqref="L13">
    <cfRule type="cellIs" dxfId="47" priority="46" operator="between">
      <formula>$F13*0.9</formula>
      <formula>$F13</formula>
    </cfRule>
    <cfRule type="cellIs" dxfId="46" priority="47" operator="lessThan">
      <formula>$F13*0.9</formula>
    </cfRule>
    <cfRule type="cellIs" dxfId="45" priority="48" operator="greaterThan">
      <formula>$F13</formula>
    </cfRule>
  </conditionalFormatting>
  <conditionalFormatting sqref="H17">
    <cfRule type="cellIs" dxfId="44" priority="43" operator="between">
      <formula>$F17*0.9</formula>
      <formula>$F17</formula>
    </cfRule>
    <cfRule type="cellIs" dxfId="43" priority="44" operator="lessThan">
      <formula>$F17*0.9</formula>
    </cfRule>
    <cfRule type="cellIs" dxfId="42" priority="45" operator="greaterThan">
      <formula>$F17</formula>
    </cfRule>
  </conditionalFormatting>
  <conditionalFormatting sqref="J17">
    <cfRule type="cellIs" dxfId="41" priority="40" operator="between">
      <formula>$F17*0.9</formula>
      <formula>$F17</formula>
    </cfRule>
    <cfRule type="cellIs" dxfId="40" priority="41" operator="lessThan">
      <formula>$F17*0.9</formula>
    </cfRule>
    <cfRule type="cellIs" dxfId="39" priority="42" operator="greaterThan">
      <formula>$F17</formula>
    </cfRule>
  </conditionalFormatting>
  <conditionalFormatting sqref="L17">
    <cfRule type="cellIs" dxfId="38" priority="37" operator="between">
      <formula>$F17*0.9</formula>
      <formula>$F17</formula>
    </cfRule>
    <cfRule type="cellIs" dxfId="37" priority="38" operator="lessThan">
      <formula>$F17*0.9</formula>
    </cfRule>
    <cfRule type="cellIs" dxfId="36" priority="39" operator="greaterThan">
      <formula>$F17</formula>
    </cfRule>
  </conditionalFormatting>
  <conditionalFormatting sqref="H19">
    <cfRule type="cellIs" dxfId="35" priority="34" operator="between">
      <formula>$F19*0.9</formula>
      <formula>$F19</formula>
    </cfRule>
    <cfRule type="cellIs" dxfId="34" priority="35" operator="lessThan">
      <formula>$F19*0.9</formula>
    </cfRule>
    <cfRule type="cellIs" dxfId="33" priority="36" operator="greaterThan">
      <formula>$F19</formula>
    </cfRule>
  </conditionalFormatting>
  <conditionalFormatting sqref="J19">
    <cfRule type="cellIs" dxfId="32" priority="31" operator="between">
      <formula>$F19*0.9</formula>
      <formula>$F19</formula>
    </cfRule>
    <cfRule type="cellIs" dxfId="31" priority="32" operator="lessThan">
      <formula>$F19*0.9</formula>
    </cfRule>
    <cfRule type="cellIs" dxfId="30" priority="33" operator="greaterThan">
      <formula>$F19</formula>
    </cfRule>
  </conditionalFormatting>
  <conditionalFormatting sqref="L19">
    <cfRule type="cellIs" dxfId="29" priority="28" operator="between">
      <formula>$F19*0.9</formula>
      <formula>$F19</formula>
    </cfRule>
    <cfRule type="cellIs" dxfId="28" priority="29" operator="lessThan">
      <formula>$F19*0.9</formula>
    </cfRule>
    <cfRule type="cellIs" dxfId="27" priority="30" operator="greaterThan">
      <formula>$F19</formula>
    </cfRule>
  </conditionalFormatting>
  <conditionalFormatting sqref="H21">
    <cfRule type="cellIs" dxfId="26" priority="25" operator="between">
      <formula>$F21*0.9</formula>
      <formula>$F21</formula>
    </cfRule>
    <cfRule type="cellIs" dxfId="25" priority="26" operator="lessThan">
      <formula>$F21*0.9</formula>
    </cfRule>
    <cfRule type="cellIs" dxfId="24" priority="27" operator="greaterThan">
      <formula>$F21</formula>
    </cfRule>
  </conditionalFormatting>
  <conditionalFormatting sqref="J21">
    <cfRule type="cellIs" dxfId="23" priority="22" operator="between">
      <formula>$F21*0.9</formula>
      <formula>$F21</formula>
    </cfRule>
    <cfRule type="cellIs" dxfId="22" priority="23" operator="lessThan">
      <formula>$F21*0.9</formula>
    </cfRule>
    <cfRule type="cellIs" dxfId="21" priority="24" operator="greaterThan">
      <formula>$F21</formula>
    </cfRule>
  </conditionalFormatting>
  <conditionalFormatting sqref="L21">
    <cfRule type="cellIs" dxfId="20" priority="19" operator="between">
      <formula>$F21*0.9</formula>
      <formula>$F21</formula>
    </cfRule>
    <cfRule type="cellIs" dxfId="19" priority="20" operator="lessThan">
      <formula>$F21*0.9</formula>
    </cfRule>
    <cfRule type="cellIs" dxfId="18" priority="21" operator="greaterThan">
      <formula>$F21</formula>
    </cfRule>
  </conditionalFormatting>
  <conditionalFormatting sqref="H23">
    <cfRule type="cellIs" dxfId="17" priority="16" operator="between">
      <formula>$F23*0.9</formula>
      <formula>$F23</formula>
    </cfRule>
    <cfRule type="cellIs" dxfId="16" priority="17" operator="lessThan">
      <formula>$F23*0.9</formula>
    </cfRule>
    <cfRule type="cellIs" dxfId="15" priority="18" operator="greaterThan">
      <formula>$F23</formula>
    </cfRule>
  </conditionalFormatting>
  <conditionalFormatting sqref="J23">
    <cfRule type="cellIs" dxfId="14" priority="13" operator="between">
      <formula>$F23*0.9</formula>
      <formula>$F23</formula>
    </cfRule>
    <cfRule type="cellIs" dxfId="13" priority="14" operator="lessThan">
      <formula>$F23*0.9</formula>
    </cfRule>
    <cfRule type="cellIs" dxfId="12" priority="15" operator="greaterThan">
      <formula>$F23</formula>
    </cfRule>
  </conditionalFormatting>
  <conditionalFormatting sqref="L23">
    <cfRule type="cellIs" dxfId="11" priority="10" operator="between">
      <formula>$F23*0.9</formula>
      <formula>$F23</formula>
    </cfRule>
    <cfRule type="cellIs" dxfId="10" priority="11" operator="lessThan">
      <formula>$F23*0.9</formula>
    </cfRule>
    <cfRule type="cellIs" dxfId="9" priority="12" operator="greaterThan">
      <formula>$F23</formula>
    </cfRule>
  </conditionalFormatting>
  <conditionalFormatting sqref="H25">
    <cfRule type="cellIs" dxfId="8" priority="7" operator="between">
      <formula>$F25*0.9</formula>
      <formula>$F25</formula>
    </cfRule>
    <cfRule type="cellIs" dxfId="7" priority="8" operator="lessThan">
      <formula>$F25*0.9</formula>
    </cfRule>
    <cfRule type="cellIs" dxfId="6" priority="9" operator="greaterThan">
      <formula>$F25</formula>
    </cfRule>
  </conditionalFormatting>
  <conditionalFormatting sqref="J25">
    <cfRule type="cellIs" dxfId="5" priority="4" operator="between">
      <formula>$F25*0.9</formula>
      <formula>$F25</formula>
    </cfRule>
    <cfRule type="cellIs" dxfId="4" priority="5" operator="lessThan">
      <formula>$F25*0.9</formula>
    </cfRule>
    <cfRule type="cellIs" dxfId="3" priority="6" operator="greaterThan">
      <formula>$F25</formula>
    </cfRule>
  </conditionalFormatting>
  <conditionalFormatting sqref="L25">
    <cfRule type="cellIs" dxfId="2" priority="1" operator="between">
      <formula>$F25*0.9</formula>
      <formula>$F25</formula>
    </cfRule>
    <cfRule type="cellIs" dxfId="1" priority="2" operator="lessThan">
      <formula>$F25*0.9</formula>
    </cfRule>
    <cfRule type="cellIs" dxfId="0" priority="3" operator="greaterThan">
      <formula>$F25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&amp;F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T148"/>
  <sheetViews>
    <sheetView showGridLines="0" showRowColHeaders="0" zoomScale="90" zoomScaleNormal="90" workbookViewId="0">
      <selection activeCell="F29" sqref="F29"/>
    </sheetView>
  </sheetViews>
  <sheetFormatPr defaultRowHeight="11.25"/>
  <cols>
    <col min="1" max="1" width="4.7109375" style="1" customWidth="1"/>
    <col min="2" max="2" width="70.7109375" style="1" customWidth="1"/>
    <col min="3" max="3" width="0.85546875" style="1" customWidth="1"/>
    <col min="4" max="4" width="6.42578125" style="1" bestFit="1" customWidth="1"/>
    <col min="5" max="5" width="0.85546875" style="1" customWidth="1"/>
    <col min="6" max="6" width="5.7109375" style="1" customWidth="1"/>
    <col min="7" max="7" width="0.85546875" style="17" customWidth="1"/>
    <col min="8" max="8" width="5.7109375" style="1" customWidth="1"/>
    <col min="9" max="9" width="0.85546875" style="1" customWidth="1"/>
    <col min="10" max="10" width="4.7109375" style="1" customWidth="1"/>
    <col min="11" max="11" width="70.7109375" style="1" customWidth="1"/>
    <col min="12" max="12" width="0.85546875" style="1" customWidth="1"/>
    <col min="13" max="13" width="5.7109375" style="1" customWidth="1"/>
    <col min="14" max="14" width="0.85546875" style="1" customWidth="1"/>
    <col min="15" max="15" width="5.7109375" style="1" customWidth="1"/>
    <col min="16" max="16" width="0.85546875" style="1" customWidth="1"/>
    <col min="17" max="17" width="5.7109375" style="1" customWidth="1"/>
    <col min="18" max="18" width="9.140625" style="1"/>
    <col min="19" max="19" width="9.140625" style="1" customWidth="1"/>
    <col min="20" max="16384" width="9.140625" style="1"/>
  </cols>
  <sheetData>
    <row r="2" spans="1:20" ht="15">
      <c r="B2" s="6" t="s">
        <v>252</v>
      </c>
    </row>
    <row r="4" spans="1:20">
      <c r="B4" s="71" t="s">
        <v>76</v>
      </c>
      <c r="C4" s="22"/>
      <c r="D4" s="5" t="s">
        <v>116</v>
      </c>
      <c r="F4" s="5" t="s">
        <v>134</v>
      </c>
      <c r="G4" s="1"/>
      <c r="H4" s="13" t="s">
        <v>135</v>
      </c>
      <c r="R4" s="2"/>
      <c r="S4" s="2"/>
      <c r="T4" s="2"/>
    </row>
    <row r="5" spans="1:20">
      <c r="A5" s="1" t="s">
        <v>0</v>
      </c>
      <c r="B5" s="33" t="s">
        <v>101</v>
      </c>
      <c r="C5" s="14"/>
      <c r="D5" s="4">
        <f>'AEDET-IA Benchmark'!D9</f>
        <v>1</v>
      </c>
      <c r="F5" s="4">
        <f>'AEDET-IA Benchmark'!F9</f>
        <v>0</v>
      </c>
      <c r="G5" s="1"/>
      <c r="H5" s="4">
        <f>D5*F5</f>
        <v>0</v>
      </c>
      <c r="R5" s="2"/>
      <c r="S5" s="2"/>
      <c r="T5" s="2"/>
    </row>
    <row r="6" spans="1:20">
      <c r="A6" s="1" t="s">
        <v>1</v>
      </c>
      <c r="B6" s="33" t="s">
        <v>102</v>
      </c>
      <c r="C6" s="14"/>
      <c r="D6" s="4">
        <f>'AEDET-IA Benchmark'!D10</f>
        <v>1</v>
      </c>
      <c r="F6" s="4">
        <f>'AEDET-IA Benchmark'!F10</f>
        <v>0</v>
      </c>
      <c r="G6" s="1"/>
      <c r="H6" s="4">
        <f t="shared" ref="H6:H14" si="0">D6*F6</f>
        <v>0</v>
      </c>
      <c r="R6" s="2"/>
      <c r="S6" s="2"/>
      <c r="T6" s="2"/>
    </row>
    <row r="7" spans="1:20">
      <c r="A7" s="1" t="s">
        <v>2</v>
      </c>
      <c r="B7" s="33" t="s">
        <v>103</v>
      </c>
      <c r="C7" s="14"/>
      <c r="D7" s="4">
        <f>'AEDET-IA Benchmark'!D11</f>
        <v>1</v>
      </c>
      <c r="F7" s="4">
        <f>'AEDET-IA Benchmark'!F11</f>
        <v>0</v>
      </c>
      <c r="G7" s="1"/>
      <c r="H7" s="4">
        <f t="shared" si="0"/>
        <v>0</v>
      </c>
      <c r="S7" s="2"/>
      <c r="T7" s="2"/>
    </row>
    <row r="8" spans="1:20">
      <c r="A8" s="1" t="s">
        <v>5</v>
      </c>
      <c r="B8" s="33" t="s">
        <v>104</v>
      </c>
      <c r="C8" s="14"/>
      <c r="D8" s="4">
        <f>'AEDET-IA Benchmark'!D12</f>
        <v>1</v>
      </c>
      <c r="F8" s="4">
        <f>'AEDET-IA Benchmark'!F12</f>
        <v>0</v>
      </c>
      <c r="G8" s="1"/>
      <c r="H8" s="4">
        <f t="shared" si="0"/>
        <v>0</v>
      </c>
      <c r="S8" s="2"/>
      <c r="T8" s="2"/>
    </row>
    <row r="9" spans="1:20">
      <c r="A9" s="1" t="s">
        <v>3</v>
      </c>
      <c r="B9" s="33" t="s">
        <v>105</v>
      </c>
      <c r="C9" s="14"/>
      <c r="D9" s="4">
        <f>'AEDET-IA Benchmark'!D13</f>
        <v>1</v>
      </c>
      <c r="F9" s="4">
        <f>'AEDET-IA Benchmark'!F13</f>
        <v>0</v>
      </c>
      <c r="G9" s="1"/>
      <c r="H9" s="4">
        <f t="shared" si="0"/>
        <v>0</v>
      </c>
      <c r="S9" s="2"/>
      <c r="T9" s="2"/>
    </row>
    <row r="10" spans="1:20">
      <c r="A10" s="1" t="s">
        <v>38</v>
      </c>
      <c r="B10" s="33" t="s">
        <v>106</v>
      </c>
      <c r="C10" s="14"/>
      <c r="D10" s="4">
        <f>'AEDET-IA Benchmark'!D14</f>
        <v>1</v>
      </c>
      <c r="F10" s="4">
        <f>'AEDET-IA Benchmark'!F14</f>
        <v>0</v>
      </c>
      <c r="G10" s="1"/>
      <c r="H10" s="4">
        <f t="shared" si="0"/>
        <v>0</v>
      </c>
      <c r="S10" s="2"/>
      <c r="T10" s="2"/>
    </row>
    <row r="11" spans="1:20">
      <c r="A11" s="1" t="s">
        <v>39</v>
      </c>
      <c r="B11" s="33" t="s">
        <v>148</v>
      </c>
      <c r="C11" s="14"/>
      <c r="D11" s="4">
        <f>'AEDET-IA Benchmark'!D15</f>
        <v>1</v>
      </c>
      <c r="F11" s="4">
        <f>'AEDET-IA Benchmark'!F15</f>
        <v>0</v>
      </c>
      <c r="G11" s="1"/>
      <c r="H11" s="4">
        <f t="shared" si="0"/>
        <v>0</v>
      </c>
    </row>
    <row r="12" spans="1:20">
      <c r="A12" s="1" t="s">
        <v>40</v>
      </c>
      <c r="B12" s="39" t="s">
        <v>149</v>
      </c>
      <c r="C12" s="14"/>
      <c r="D12" s="4">
        <f>'AEDET-IA Benchmark'!D16</f>
        <v>1</v>
      </c>
      <c r="F12" s="4">
        <f>'AEDET-IA Benchmark'!F16</f>
        <v>0</v>
      </c>
      <c r="G12" s="1"/>
      <c r="H12" s="4">
        <f t="shared" si="0"/>
        <v>0</v>
      </c>
    </row>
    <row r="13" spans="1:20">
      <c r="A13" s="1" t="s">
        <v>144</v>
      </c>
      <c r="B13" s="39" t="s">
        <v>150</v>
      </c>
      <c r="C13" s="14"/>
      <c r="D13" s="4">
        <f>'AEDET-IA Benchmark'!D17</f>
        <v>1</v>
      </c>
      <c r="F13" s="4">
        <f>'AEDET-IA Benchmark'!F17</f>
        <v>0</v>
      </c>
      <c r="G13" s="1"/>
      <c r="H13" s="4">
        <f t="shared" si="0"/>
        <v>0</v>
      </c>
    </row>
    <row r="14" spans="1:20">
      <c r="A14" s="1" t="s">
        <v>246</v>
      </c>
      <c r="B14" s="106" t="s">
        <v>226</v>
      </c>
      <c r="C14" s="14"/>
      <c r="D14" s="4">
        <f>'AEDET-IA Benchmark'!D18</f>
        <v>0</v>
      </c>
      <c r="F14" s="4">
        <f>'AEDET-IA Benchmark'!F18</f>
        <v>0</v>
      </c>
      <c r="G14" s="1"/>
      <c r="H14" s="4">
        <f t="shared" si="0"/>
        <v>0</v>
      </c>
    </row>
    <row r="15" spans="1:20">
      <c r="C15" s="14"/>
      <c r="D15" s="11"/>
      <c r="E15" s="9"/>
      <c r="F15" s="11"/>
      <c r="G15" s="9"/>
      <c r="H15" s="11"/>
    </row>
    <row r="16" spans="1:20">
      <c r="A16" s="1" t="s">
        <v>135</v>
      </c>
      <c r="C16" s="14"/>
      <c r="D16" s="4">
        <f>SUM(D5:D15)</f>
        <v>9</v>
      </c>
      <c r="F16" s="4">
        <f>SUM(F5:F15)</f>
        <v>0</v>
      </c>
      <c r="G16" s="1"/>
      <c r="H16" s="4">
        <f>SUM(H5:H15)</f>
        <v>0</v>
      </c>
    </row>
    <row r="17" spans="1:18">
      <c r="A17" s="1" t="s">
        <v>134</v>
      </c>
      <c r="C17" s="14"/>
      <c r="D17" s="15">
        <f>IF(D16=0,0,H16/D16)</f>
        <v>0</v>
      </c>
      <c r="F17" s="2"/>
      <c r="G17" s="1"/>
      <c r="R17" s="11"/>
    </row>
    <row r="18" spans="1:18">
      <c r="R18" s="11"/>
    </row>
    <row r="19" spans="1:18">
      <c r="B19" s="72" t="s">
        <v>84</v>
      </c>
      <c r="C19" s="22"/>
      <c r="D19" s="5" t="s">
        <v>116</v>
      </c>
      <c r="F19" s="5" t="s">
        <v>134</v>
      </c>
      <c r="G19" s="1"/>
      <c r="H19" s="13" t="s">
        <v>135</v>
      </c>
    </row>
    <row r="20" spans="1:18">
      <c r="A20" s="1" t="s">
        <v>9</v>
      </c>
      <c r="B20" s="33" t="s">
        <v>107</v>
      </c>
      <c r="C20" s="14"/>
      <c r="D20" s="4">
        <f>'AEDET-IA Benchmark'!D21</f>
        <v>1</v>
      </c>
      <c r="F20" s="4">
        <f>'AEDET-IA Benchmark'!F22</f>
        <v>0</v>
      </c>
      <c r="G20" s="1"/>
      <c r="H20" s="4">
        <f>D20*F20</f>
        <v>0</v>
      </c>
    </row>
    <row r="21" spans="1:18">
      <c r="A21" s="1" t="s">
        <v>10</v>
      </c>
      <c r="B21" s="33" t="s">
        <v>140</v>
      </c>
      <c r="C21" s="14"/>
      <c r="D21" s="4">
        <f>'AEDET-IA Benchmark'!D22</f>
        <v>1</v>
      </c>
      <c r="F21" s="4">
        <f>'AEDET-IA Benchmark'!F23</f>
        <v>0</v>
      </c>
      <c r="G21" s="1"/>
      <c r="H21" s="4">
        <f t="shared" ref="H21:H28" si="1">D21*F21</f>
        <v>0</v>
      </c>
    </row>
    <row r="22" spans="1:18">
      <c r="A22" s="1" t="s">
        <v>11</v>
      </c>
      <c r="B22" s="33" t="s">
        <v>108</v>
      </c>
      <c r="C22" s="14"/>
      <c r="D22" s="4">
        <f>'AEDET-IA Benchmark'!D23</f>
        <v>1</v>
      </c>
      <c r="F22" s="4">
        <f>'AEDET-IA Benchmark'!F24</f>
        <v>0</v>
      </c>
      <c r="G22" s="1"/>
      <c r="H22" s="4">
        <f t="shared" si="1"/>
        <v>0</v>
      </c>
    </row>
    <row r="23" spans="1:18">
      <c r="A23" s="1" t="s">
        <v>12</v>
      </c>
      <c r="B23" s="33" t="s">
        <v>141</v>
      </c>
      <c r="C23" s="14"/>
      <c r="D23" s="4">
        <f>'AEDET-IA Benchmark'!D24</f>
        <v>1</v>
      </c>
      <c r="F23" s="4">
        <f>'AEDET-IA Benchmark'!F25</f>
        <v>0</v>
      </c>
      <c r="G23" s="1"/>
      <c r="H23" s="4">
        <f t="shared" si="1"/>
        <v>0</v>
      </c>
    </row>
    <row r="24" spans="1:18">
      <c r="A24" s="1" t="s">
        <v>13</v>
      </c>
      <c r="B24" s="33" t="s">
        <v>110</v>
      </c>
      <c r="C24" s="14"/>
      <c r="D24" s="4">
        <f>'AEDET-IA Benchmark'!D25</f>
        <v>1</v>
      </c>
      <c r="F24" s="4">
        <f>'AEDET-IA Benchmark'!F26</f>
        <v>0</v>
      </c>
      <c r="G24" s="1"/>
      <c r="H24" s="4">
        <f t="shared" si="1"/>
        <v>0</v>
      </c>
    </row>
    <row r="25" spans="1:18">
      <c r="A25" s="1" t="s">
        <v>41</v>
      </c>
      <c r="B25" s="33" t="s">
        <v>109</v>
      </c>
      <c r="C25" s="14"/>
      <c r="D25" s="4">
        <f>'AEDET-IA Benchmark'!D26</f>
        <v>1</v>
      </c>
      <c r="F25" s="4">
        <f>'AEDET-IA Benchmark'!F27</f>
        <v>0</v>
      </c>
      <c r="G25" s="1"/>
      <c r="H25" s="4">
        <f t="shared" si="1"/>
        <v>0</v>
      </c>
    </row>
    <row r="26" spans="1:18">
      <c r="A26" s="1" t="s">
        <v>42</v>
      </c>
      <c r="B26" s="39" t="s">
        <v>151</v>
      </c>
      <c r="C26" s="14"/>
      <c r="D26" s="4">
        <f>'AEDET-IA Benchmark'!D27</f>
        <v>1</v>
      </c>
      <c r="F26" s="4">
        <f>'AEDET-IA Benchmark'!F28</f>
        <v>0</v>
      </c>
      <c r="G26" s="1"/>
      <c r="H26" s="4">
        <f t="shared" si="1"/>
        <v>0</v>
      </c>
    </row>
    <row r="27" spans="1:18">
      <c r="A27" s="1" t="s">
        <v>43</v>
      </c>
      <c r="B27" s="39" t="s">
        <v>152</v>
      </c>
      <c r="C27" s="14"/>
      <c r="D27" s="4">
        <f>'AEDET-IA Benchmark'!D28</f>
        <v>1</v>
      </c>
      <c r="F27" s="4">
        <f>'AEDET-IA Benchmark'!F29</f>
        <v>0</v>
      </c>
      <c r="G27" s="1"/>
      <c r="H27" s="4">
        <f t="shared" si="1"/>
        <v>0</v>
      </c>
    </row>
    <row r="28" spans="1:18">
      <c r="A28" s="1" t="s">
        <v>251</v>
      </c>
      <c r="B28" s="106" t="s">
        <v>227</v>
      </c>
      <c r="C28" s="14"/>
      <c r="D28" s="4">
        <f>'AEDET-IA Benchmark'!D29</f>
        <v>0</v>
      </c>
      <c r="F28" s="4">
        <f>'AEDET-IA Benchmark'!F29</f>
        <v>0</v>
      </c>
      <c r="G28" s="1"/>
      <c r="H28" s="4">
        <f t="shared" si="1"/>
        <v>0</v>
      </c>
    </row>
    <row r="29" spans="1:18">
      <c r="C29" s="14"/>
      <c r="D29" s="11"/>
      <c r="E29" s="9"/>
      <c r="F29" s="11"/>
      <c r="G29" s="9"/>
      <c r="H29" s="11"/>
    </row>
    <row r="30" spans="1:18">
      <c r="A30" s="1" t="s">
        <v>135</v>
      </c>
      <c r="C30" s="14"/>
      <c r="D30" s="4">
        <f>SUM(D20:D29)</f>
        <v>8</v>
      </c>
      <c r="F30" s="4">
        <f>SUM(F20:F29)</f>
        <v>0</v>
      </c>
      <c r="G30" s="1"/>
      <c r="H30" s="4">
        <f>SUM(H20:H29)</f>
        <v>0</v>
      </c>
    </row>
    <row r="31" spans="1:18">
      <c r="A31" s="1" t="s">
        <v>134</v>
      </c>
      <c r="C31" s="14"/>
      <c r="D31" s="15">
        <f>IF(D30=0,0,H30/D30)</f>
        <v>0</v>
      </c>
      <c r="F31" s="2"/>
      <c r="G31" s="1"/>
    </row>
    <row r="32" spans="1:18">
      <c r="G32" s="1"/>
    </row>
    <row r="33" spans="1:8">
      <c r="B33" s="73" t="s">
        <v>94</v>
      </c>
      <c r="C33" s="22"/>
      <c r="D33" s="5" t="s">
        <v>116</v>
      </c>
      <c r="F33" s="5" t="s">
        <v>134</v>
      </c>
      <c r="G33" s="1"/>
      <c r="H33" s="13" t="s">
        <v>135</v>
      </c>
    </row>
    <row r="34" spans="1:8">
      <c r="A34" s="1" t="s">
        <v>16</v>
      </c>
      <c r="B34" s="33" t="s">
        <v>111</v>
      </c>
      <c r="D34" s="4">
        <f>'AEDET-IA Benchmark'!D32</f>
        <v>1</v>
      </c>
      <c r="F34" s="4">
        <f>'AEDET-IA Benchmark'!F32</f>
        <v>0</v>
      </c>
      <c r="G34" s="1"/>
      <c r="H34" s="4">
        <f>D34*F34</f>
        <v>0</v>
      </c>
    </row>
    <row r="35" spans="1:8">
      <c r="A35" s="1" t="s">
        <v>17</v>
      </c>
      <c r="B35" s="33" t="s">
        <v>112</v>
      </c>
      <c r="D35" s="4">
        <f>'AEDET-IA Benchmark'!D33</f>
        <v>1</v>
      </c>
      <c r="F35" s="4">
        <f>'AEDET-IA Benchmark'!F33</f>
        <v>0</v>
      </c>
      <c r="G35" s="1"/>
      <c r="H35" s="4">
        <f t="shared" ref="H35:H42" si="2">D35*F35</f>
        <v>0</v>
      </c>
    </row>
    <row r="36" spans="1:8">
      <c r="A36" s="1" t="s">
        <v>18</v>
      </c>
      <c r="B36" s="33" t="s">
        <v>113</v>
      </c>
      <c r="D36" s="4">
        <f>'AEDET-IA Benchmark'!D34</f>
        <v>1</v>
      </c>
      <c r="F36" s="4">
        <f>'AEDET-IA Benchmark'!F34</f>
        <v>0</v>
      </c>
      <c r="G36" s="1"/>
      <c r="H36" s="4">
        <f t="shared" si="2"/>
        <v>0</v>
      </c>
    </row>
    <row r="37" spans="1:8">
      <c r="A37" s="1" t="s">
        <v>19</v>
      </c>
      <c r="B37" s="33" t="s">
        <v>114</v>
      </c>
      <c r="D37" s="4">
        <f>'AEDET-IA Benchmark'!D35</f>
        <v>1</v>
      </c>
      <c r="F37" s="4">
        <f>'AEDET-IA Benchmark'!F35</f>
        <v>0</v>
      </c>
      <c r="G37" s="1"/>
      <c r="H37" s="4">
        <f t="shared" si="2"/>
        <v>0</v>
      </c>
    </row>
    <row r="38" spans="1:8">
      <c r="A38" s="1" t="s">
        <v>20</v>
      </c>
      <c r="B38" s="33" t="s">
        <v>153</v>
      </c>
      <c r="D38" s="4">
        <f>'AEDET-IA Benchmark'!D36</f>
        <v>1</v>
      </c>
      <c r="F38" s="4">
        <f>'AEDET-IA Benchmark'!F36</f>
        <v>0</v>
      </c>
      <c r="G38" s="1"/>
      <c r="H38" s="4">
        <f t="shared" si="2"/>
        <v>0</v>
      </c>
    </row>
    <row r="39" spans="1:8">
      <c r="A39" s="1" t="s">
        <v>21</v>
      </c>
      <c r="B39" s="33" t="s">
        <v>115</v>
      </c>
      <c r="D39" s="4">
        <f>'AEDET-IA Benchmark'!D37</f>
        <v>1</v>
      </c>
      <c r="F39" s="4">
        <f>'AEDET-IA Benchmark'!F37</f>
        <v>0</v>
      </c>
      <c r="G39" s="1"/>
      <c r="H39" s="4">
        <f t="shared" si="2"/>
        <v>0</v>
      </c>
    </row>
    <row r="40" spans="1:8">
      <c r="A40" s="1" t="s">
        <v>22</v>
      </c>
      <c r="B40" s="39" t="s">
        <v>154</v>
      </c>
      <c r="D40" s="4">
        <f>'AEDET-IA Benchmark'!D38</f>
        <v>1</v>
      </c>
      <c r="F40" s="4">
        <f>'AEDET-IA Benchmark'!F38</f>
        <v>0</v>
      </c>
      <c r="G40" s="1"/>
      <c r="H40" s="4">
        <f t="shared" si="2"/>
        <v>0</v>
      </c>
    </row>
    <row r="41" spans="1:8">
      <c r="A41" s="1" t="s">
        <v>23</v>
      </c>
      <c r="B41" s="39" t="s">
        <v>155</v>
      </c>
      <c r="D41" s="4">
        <f>'AEDET-IA Benchmark'!D39</f>
        <v>1</v>
      </c>
      <c r="F41" s="4">
        <f>'AEDET-IA Benchmark'!F39</f>
        <v>0</v>
      </c>
      <c r="G41" s="1"/>
      <c r="H41" s="4">
        <f t="shared" si="2"/>
        <v>0</v>
      </c>
    </row>
    <row r="42" spans="1:8">
      <c r="A42" s="1" t="s">
        <v>44</v>
      </c>
      <c r="B42" s="106" t="s">
        <v>228</v>
      </c>
      <c r="D42" s="4">
        <f>'AEDET-IA Benchmark'!D40</f>
        <v>0</v>
      </c>
      <c r="F42" s="4">
        <f>'AEDET-IA Benchmark'!F40</f>
        <v>0</v>
      </c>
      <c r="G42" s="1"/>
      <c r="H42" s="4">
        <f t="shared" si="2"/>
        <v>0</v>
      </c>
    </row>
    <row r="43" spans="1:8">
      <c r="B43" s="106"/>
      <c r="D43" s="11"/>
      <c r="E43" s="9"/>
      <c r="F43" s="11"/>
      <c r="G43" s="9"/>
      <c r="H43" s="11"/>
    </row>
    <row r="44" spans="1:8">
      <c r="A44" s="1" t="s">
        <v>135</v>
      </c>
      <c r="D44" s="4">
        <f>SUM(D34:D42)</f>
        <v>8</v>
      </c>
      <c r="F44" s="4">
        <f>SUM(F34:F42)</f>
        <v>0</v>
      </c>
      <c r="G44" s="1"/>
      <c r="H44" s="4">
        <f>SUM(H34:H42)</f>
        <v>0</v>
      </c>
    </row>
    <row r="45" spans="1:8">
      <c r="A45" s="1" t="s">
        <v>134</v>
      </c>
      <c r="D45" s="15">
        <f>IF(D44=0,0,H44/D44)</f>
        <v>0</v>
      </c>
      <c r="F45" s="2"/>
      <c r="G45" s="1"/>
    </row>
    <row r="47" spans="1:8">
      <c r="B47" s="55" t="s">
        <v>33</v>
      </c>
      <c r="D47" s="13" t="s">
        <v>116</v>
      </c>
      <c r="F47" s="13" t="s">
        <v>134</v>
      </c>
      <c r="G47" s="12"/>
      <c r="H47" s="13" t="s">
        <v>135</v>
      </c>
    </row>
    <row r="48" spans="1:8">
      <c r="A48" s="1" t="s">
        <v>28</v>
      </c>
      <c r="B48" s="33" t="s">
        <v>158</v>
      </c>
      <c r="D48" s="4">
        <f>'AEDET-IA Benchmark'!M9</f>
        <v>1</v>
      </c>
      <c r="F48" s="4">
        <f>'AEDET-IA Benchmark'!O9</f>
        <v>0</v>
      </c>
      <c r="G48" s="23"/>
      <c r="H48" s="4">
        <f>D48*F48</f>
        <v>0</v>
      </c>
    </row>
    <row r="49" spans="1:8">
      <c r="A49" s="1" t="s">
        <v>29</v>
      </c>
      <c r="B49" s="33" t="s">
        <v>157</v>
      </c>
      <c r="D49" s="4">
        <f>'AEDET-IA Benchmark'!M10</f>
        <v>1</v>
      </c>
      <c r="F49" s="4">
        <f>'AEDET-IA Benchmark'!O10</f>
        <v>0</v>
      </c>
      <c r="G49" s="23"/>
      <c r="H49" s="4">
        <f t="shared" ref="H49:H54" si="3">D49*F49</f>
        <v>0</v>
      </c>
    </row>
    <row r="50" spans="1:8">
      <c r="A50" s="1" t="s">
        <v>30</v>
      </c>
      <c r="B50" s="33" t="s">
        <v>156</v>
      </c>
      <c r="D50" s="4">
        <f>'AEDET-IA Benchmark'!M11</f>
        <v>1</v>
      </c>
      <c r="F50" s="4">
        <f>'AEDET-IA Benchmark'!O11</f>
        <v>0</v>
      </c>
      <c r="G50" s="23"/>
      <c r="H50" s="4">
        <f t="shared" si="3"/>
        <v>0</v>
      </c>
    </row>
    <row r="51" spans="1:8">
      <c r="A51" s="1" t="s">
        <v>31</v>
      </c>
      <c r="B51" s="33" t="s">
        <v>159</v>
      </c>
      <c r="D51" s="4">
        <f>'AEDET-IA Benchmark'!M12</f>
        <v>1</v>
      </c>
      <c r="F51" s="4">
        <f>'AEDET-IA Benchmark'!O12</f>
        <v>0</v>
      </c>
      <c r="G51" s="23"/>
      <c r="H51" s="4">
        <f t="shared" si="3"/>
        <v>0</v>
      </c>
    </row>
    <row r="52" spans="1:8">
      <c r="A52" s="1" t="s">
        <v>45</v>
      </c>
      <c r="B52" s="39" t="s">
        <v>160</v>
      </c>
      <c r="D52" s="4">
        <f>'AEDET-IA Benchmark'!M13</f>
        <v>1</v>
      </c>
      <c r="F52" s="4">
        <f>'AEDET-IA Benchmark'!O13</f>
        <v>0</v>
      </c>
      <c r="G52" s="23"/>
      <c r="H52" s="4">
        <f t="shared" si="3"/>
        <v>0</v>
      </c>
    </row>
    <row r="53" spans="1:8">
      <c r="A53" s="1" t="s">
        <v>46</v>
      </c>
      <c r="B53" s="39" t="s">
        <v>161</v>
      </c>
      <c r="D53" s="4">
        <f>'AEDET-IA Benchmark'!M14</f>
        <v>1</v>
      </c>
      <c r="F53" s="4">
        <f>'AEDET-IA Benchmark'!O14</f>
        <v>0</v>
      </c>
      <c r="G53" s="23"/>
      <c r="H53" s="4">
        <f t="shared" si="3"/>
        <v>0</v>
      </c>
    </row>
    <row r="54" spans="1:8">
      <c r="A54" s="1" t="s">
        <v>47</v>
      </c>
      <c r="B54" s="39" t="s">
        <v>162</v>
      </c>
      <c r="D54" s="4">
        <f>'AEDET-IA Benchmark'!M15</f>
        <v>1</v>
      </c>
      <c r="F54" s="4">
        <f>'AEDET-IA Benchmark'!O15</f>
        <v>0</v>
      </c>
      <c r="G54" s="23"/>
      <c r="H54" s="4">
        <f t="shared" si="3"/>
        <v>0</v>
      </c>
    </row>
    <row r="55" spans="1:8">
      <c r="A55" s="1" t="s">
        <v>248</v>
      </c>
      <c r="B55" s="106" t="s">
        <v>230</v>
      </c>
      <c r="D55" s="4">
        <f>'AEDET-IA Benchmark'!M16</f>
        <v>0</v>
      </c>
      <c r="F55" s="4">
        <f>'AEDET-IA Benchmark'!O16</f>
        <v>0</v>
      </c>
      <c r="G55" s="23"/>
      <c r="H55" s="4">
        <f t="shared" ref="H55" si="4">D55*F55</f>
        <v>0</v>
      </c>
    </row>
    <row r="56" spans="1:8">
      <c r="D56" s="11"/>
      <c r="F56" s="11"/>
      <c r="G56" s="23"/>
    </row>
    <row r="57" spans="1:8">
      <c r="A57" s="1" t="s">
        <v>135</v>
      </c>
      <c r="D57" s="4">
        <f>SUM(D48:D55)</f>
        <v>7</v>
      </c>
      <c r="F57" s="4">
        <f>SUM(F48:F55)</f>
        <v>0</v>
      </c>
      <c r="G57" s="23"/>
      <c r="H57" s="4">
        <f>SUM(H48:H55)</f>
        <v>0</v>
      </c>
    </row>
    <row r="58" spans="1:8">
      <c r="A58" s="1" t="s">
        <v>134</v>
      </c>
      <c r="D58" s="15">
        <f>IF(D57=0,0,H57/D57)</f>
        <v>0</v>
      </c>
      <c r="F58" s="2"/>
      <c r="G58" s="24"/>
      <c r="H58" s="2"/>
    </row>
    <row r="60" spans="1:8">
      <c r="B60" s="56" t="s">
        <v>51</v>
      </c>
      <c r="D60" s="13" t="s">
        <v>116</v>
      </c>
      <c r="F60" s="13" t="s">
        <v>134</v>
      </c>
      <c r="G60" s="12"/>
      <c r="H60" s="13" t="s">
        <v>135</v>
      </c>
    </row>
    <row r="61" spans="1:8">
      <c r="A61" s="1" t="s">
        <v>34</v>
      </c>
      <c r="B61" s="33" t="s">
        <v>126</v>
      </c>
      <c r="D61" s="4">
        <f>'AEDET-IA Benchmark'!M21</f>
        <v>1</v>
      </c>
      <c r="F61" s="4">
        <f>'AEDET-IA Benchmark'!O21</f>
        <v>0</v>
      </c>
      <c r="G61" s="23"/>
      <c r="H61" s="4">
        <f>D61*F61</f>
        <v>0</v>
      </c>
    </row>
    <row r="62" spans="1:8">
      <c r="A62" s="1" t="s">
        <v>35</v>
      </c>
      <c r="B62" s="33" t="s">
        <v>59</v>
      </c>
      <c r="D62" s="4">
        <f>'AEDET-IA Benchmark'!M22</f>
        <v>1</v>
      </c>
      <c r="F62" s="4">
        <f>'AEDET-IA Benchmark'!O22</f>
        <v>0</v>
      </c>
      <c r="G62" s="23"/>
      <c r="H62" s="4">
        <f t="shared" ref="H62:H67" si="5">D62*F62</f>
        <v>0</v>
      </c>
    </row>
    <row r="63" spans="1:8">
      <c r="A63" s="1" t="s">
        <v>36</v>
      </c>
      <c r="B63" s="33" t="s">
        <v>60</v>
      </c>
      <c r="D63" s="4">
        <f>'AEDET-IA Benchmark'!M23</f>
        <v>1</v>
      </c>
      <c r="F63" s="4">
        <f>'AEDET-IA Benchmark'!O23</f>
        <v>0</v>
      </c>
      <c r="G63" s="23"/>
      <c r="H63" s="4">
        <f t="shared" si="5"/>
        <v>0</v>
      </c>
    </row>
    <row r="64" spans="1:8">
      <c r="A64" s="1" t="s">
        <v>37</v>
      </c>
      <c r="B64" s="33" t="s">
        <v>61</v>
      </c>
      <c r="D64" s="4">
        <f>'AEDET-IA Benchmark'!M24</f>
        <v>1</v>
      </c>
      <c r="F64" s="4">
        <f>'AEDET-IA Benchmark'!O24</f>
        <v>0</v>
      </c>
      <c r="G64" s="23"/>
      <c r="H64" s="4">
        <f t="shared" si="5"/>
        <v>0</v>
      </c>
    </row>
    <row r="65" spans="1:15">
      <c r="A65" s="1" t="s">
        <v>48</v>
      </c>
      <c r="B65" s="33" t="s">
        <v>62</v>
      </c>
      <c r="D65" s="4">
        <f>'AEDET-IA Benchmark'!M25</f>
        <v>1</v>
      </c>
      <c r="F65" s="4">
        <f>'AEDET-IA Benchmark'!O25</f>
        <v>0</v>
      </c>
      <c r="G65" s="23"/>
      <c r="H65" s="4">
        <f t="shared" si="5"/>
        <v>0</v>
      </c>
      <c r="K65" s="18"/>
      <c r="L65" s="18"/>
      <c r="N65" s="14"/>
      <c r="O65" s="2"/>
    </row>
    <row r="66" spans="1:15">
      <c r="A66" s="1" t="s">
        <v>49</v>
      </c>
      <c r="B66" s="39" t="s">
        <v>163</v>
      </c>
      <c r="D66" s="4">
        <f>'AEDET-IA Benchmark'!M26</f>
        <v>1</v>
      </c>
      <c r="F66" s="4">
        <f>'AEDET-IA Benchmark'!O26</f>
        <v>0</v>
      </c>
      <c r="G66" s="23"/>
      <c r="H66" s="4">
        <f t="shared" si="5"/>
        <v>0</v>
      </c>
      <c r="K66" s="14"/>
      <c r="L66" s="14"/>
      <c r="N66" s="14"/>
    </row>
    <row r="67" spans="1:15">
      <c r="A67" s="1" t="s">
        <v>50</v>
      </c>
      <c r="B67" s="39" t="s">
        <v>164</v>
      </c>
      <c r="D67" s="4">
        <f>'AEDET-IA Benchmark'!M27</f>
        <v>1</v>
      </c>
      <c r="F67" s="4">
        <f>'AEDET-IA Benchmark'!O27</f>
        <v>0</v>
      </c>
      <c r="G67" s="23"/>
      <c r="H67" s="4">
        <f t="shared" si="5"/>
        <v>0</v>
      </c>
      <c r="N67" s="14"/>
    </row>
    <row r="68" spans="1:15">
      <c r="D68" s="11"/>
      <c r="E68" s="9"/>
      <c r="F68" s="11"/>
      <c r="G68" s="23"/>
      <c r="H68" s="11"/>
      <c r="N68" s="14"/>
    </row>
    <row r="69" spans="1:15">
      <c r="A69" s="1" t="s">
        <v>135</v>
      </c>
      <c r="D69" s="4">
        <f>SUM(D61:D68)</f>
        <v>7</v>
      </c>
      <c r="F69" s="4">
        <f>SUM(F61:F68)</f>
        <v>0</v>
      </c>
      <c r="G69" s="24"/>
      <c r="H69" s="4">
        <f>SUM(H61:H68)</f>
        <v>0</v>
      </c>
    </row>
    <row r="70" spans="1:15">
      <c r="A70" s="1" t="s">
        <v>134</v>
      </c>
      <c r="D70" s="15">
        <f>IF(D69=0,0,H69/D69)</f>
        <v>0</v>
      </c>
      <c r="F70" s="2"/>
      <c r="G70" s="23"/>
      <c r="H70" s="11"/>
    </row>
    <row r="73" spans="1:15">
      <c r="B73" s="57" t="s">
        <v>63</v>
      </c>
      <c r="C73" s="22"/>
      <c r="D73" s="5" t="s">
        <v>116</v>
      </c>
      <c r="F73" s="5" t="s">
        <v>134</v>
      </c>
      <c r="G73" s="1"/>
      <c r="H73" s="13" t="s">
        <v>135</v>
      </c>
      <c r="J73" s="7"/>
    </row>
    <row r="74" spans="1:15">
      <c r="A74" s="1" t="s">
        <v>125</v>
      </c>
      <c r="B74" s="33" t="s">
        <v>72</v>
      </c>
      <c r="C74" s="14"/>
      <c r="D74" s="4">
        <f>'AEDET-IA Benchmark'!M32</f>
        <v>0</v>
      </c>
      <c r="F74" s="4">
        <f>'AEDET-IA Benchmark'!O32</f>
        <v>0</v>
      </c>
      <c r="G74" s="1"/>
      <c r="H74" s="4">
        <f>D74*F74</f>
        <v>0</v>
      </c>
    </row>
    <row r="75" spans="1:15">
      <c r="A75" s="1" t="s">
        <v>52</v>
      </c>
      <c r="B75" s="33" t="s">
        <v>73</v>
      </c>
      <c r="C75" s="14"/>
      <c r="D75" s="4">
        <f>'AEDET-IA Benchmark'!M33</f>
        <v>0</v>
      </c>
      <c r="F75" s="4">
        <f>'AEDET-IA Benchmark'!O33</f>
        <v>0</v>
      </c>
      <c r="G75" s="1"/>
      <c r="H75" s="4">
        <f t="shared" ref="H75:H83" si="6">D75*F75</f>
        <v>0</v>
      </c>
    </row>
    <row r="76" spans="1:15">
      <c r="A76" s="1" t="s">
        <v>53</v>
      </c>
      <c r="B76" s="33" t="s">
        <v>74</v>
      </c>
      <c r="C76" s="14"/>
      <c r="D76" s="4">
        <f>'AEDET-IA Benchmark'!M34</f>
        <v>0</v>
      </c>
      <c r="F76" s="4">
        <f>'AEDET-IA Benchmark'!O34</f>
        <v>0</v>
      </c>
      <c r="G76" s="1"/>
      <c r="H76" s="4">
        <f t="shared" si="6"/>
        <v>0</v>
      </c>
    </row>
    <row r="77" spans="1:15">
      <c r="A77" s="1" t="s">
        <v>54</v>
      </c>
      <c r="B77" s="33" t="s">
        <v>165</v>
      </c>
      <c r="C77" s="14"/>
      <c r="D77" s="4">
        <f>'AEDET-IA Benchmark'!M35</f>
        <v>0</v>
      </c>
      <c r="F77" s="4">
        <f>'AEDET-IA Benchmark'!O35</f>
        <v>0</v>
      </c>
      <c r="G77" s="1"/>
      <c r="H77" s="4">
        <f t="shared" si="6"/>
        <v>0</v>
      </c>
    </row>
    <row r="78" spans="1:15">
      <c r="A78" s="1" t="s">
        <v>55</v>
      </c>
      <c r="B78" s="33" t="s">
        <v>75</v>
      </c>
      <c r="C78" s="14"/>
      <c r="D78" s="4">
        <f>'AEDET-IA Benchmark'!M36</f>
        <v>0</v>
      </c>
      <c r="F78" s="4">
        <f>'AEDET-IA Benchmark'!O36</f>
        <v>0</v>
      </c>
      <c r="G78" s="1"/>
      <c r="H78" s="4">
        <f t="shared" si="6"/>
        <v>0</v>
      </c>
    </row>
    <row r="79" spans="1:15">
      <c r="A79" s="1" t="s">
        <v>56</v>
      </c>
      <c r="B79" s="33" t="s">
        <v>147</v>
      </c>
      <c r="C79" s="14"/>
      <c r="D79" s="4">
        <f>'AEDET-IA Benchmark'!M37</f>
        <v>0</v>
      </c>
      <c r="F79" s="4">
        <f>'AEDET-IA Benchmark'!O37</f>
        <v>0</v>
      </c>
      <c r="G79" s="1"/>
      <c r="H79" s="4">
        <f t="shared" si="6"/>
        <v>0</v>
      </c>
      <c r="L79" s="7"/>
      <c r="M79" s="7"/>
    </row>
    <row r="80" spans="1:15">
      <c r="A80" s="1" t="s">
        <v>57</v>
      </c>
      <c r="B80" s="33" t="s">
        <v>166</v>
      </c>
      <c r="C80" s="14"/>
      <c r="D80" s="4">
        <f>'AEDET-IA Benchmark'!M38</f>
        <v>0</v>
      </c>
      <c r="F80" s="4">
        <f>'AEDET-IA Benchmark'!O38</f>
        <v>0</v>
      </c>
      <c r="G80" s="1"/>
      <c r="H80" s="4">
        <f t="shared" si="6"/>
        <v>0</v>
      </c>
      <c r="L80" s="7"/>
      <c r="M80" s="7"/>
    </row>
    <row r="81" spans="1:15">
      <c r="A81" s="1" t="s">
        <v>58</v>
      </c>
      <c r="B81" s="39" t="s">
        <v>167</v>
      </c>
      <c r="C81" s="14"/>
      <c r="D81" s="4">
        <f>'AEDET-IA Benchmark'!M39</f>
        <v>0</v>
      </c>
      <c r="F81" s="4">
        <f>'AEDET-IA Benchmark'!O39</f>
        <v>0</v>
      </c>
      <c r="G81" s="1"/>
      <c r="H81" s="4">
        <f t="shared" si="6"/>
        <v>0</v>
      </c>
      <c r="L81" s="7"/>
      <c r="M81" s="7"/>
    </row>
    <row r="82" spans="1:15">
      <c r="A82" s="1" t="s">
        <v>145</v>
      </c>
      <c r="B82" s="39" t="s">
        <v>168</v>
      </c>
      <c r="C82" s="14"/>
      <c r="D82" s="4">
        <f>'AEDET-IA Benchmark'!M40</f>
        <v>0</v>
      </c>
      <c r="F82" s="4">
        <f>'AEDET-IA Benchmark'!O40</f>
        <v>0</v>
      </c>
      <c r="G82" s="1"/>
      <c r="H82" s="4">
        <f t="shared" si="6"/>
        <v>0</v>
      </c>
    </row>
    <row r="83" spans="1:15">
      <c r="A83" s="1" t="s">
        <v>190</v>
      </c>
      <c r="B83" s="39" t="s">
        <v>191</v>
      </c>
      <c r="C83" s="14"/>
      <c r="D83" s="4">
        <f>'AEDET-IA Benchmark'!M41</f>
        <v>0</v>
      </c>
      <c r="F83" s="4">
        <f>'AEDET-IA Benchmark'!O41</f>
        <v>0</v>
      </c>
      <c r="G83" s="1"/>
      <c r="H83" s="4">
        <f t="shared" si="6"/>
        <v>0</v>
      </c>
    </row>
    <row r="84" spans="1:15">
      <c r="G84" s="1"/>
    </row>
    <row r="85" spans="1:15">
      <c r="A85" s="1" t="s">
        <v>135</v>
      </c>
      <c r="C85" s="14"/>
      <c r="D85" s="4">
        <f>SUM(D74:D83)</f>
        <v>0</v>
      </c>
      <c r="F85" s="4">
        <f>SUM(F74:F83)</f>
        <v>0</v>
      </c>
      <c r="G85" s="11"/>
      <c r="H85" s="4">
        <f>SUM(H74:H83)</f>
        <v>0</v>
      </c>
    </row>
    <row r="86" spans="1:15">
      <c r="A86" s="1" t="s">
        <v>134</v>
      </c>
      <c r="C86" s="14"/>
      <c r="D86" s="15">
        <f>IF(D85=0,0,H85/D85)</f>
        <v>0</v>
      </c>
      <c r="F86" s="2"/>
      <c r="G86" s="16"/>
      <c r="H86" s="9"/>
    </row>
    <row r="88" spans="1:15">
      <c r="B88" s="58" t="s">
        <v>6</v>
      </c>
      <c r="D88" s="13" t="s">
        <v>116</v>
      </c>
      <c r="F88" s="13" t="s">
        <v>134</v>
      </c>
      <c r="G88" s="12"/>
      <c r="H88" s="13" t="s">
        <v>135</v>
      </c>
      <c r="I88" s="8"/>
      <c r="J88" s="14"/>
      <c r="K88" s="14"/>
      <c r="L88" s="14"/>
      <c r="M88" s="14"/>
      <c r="N88" s="14"/>
      <c r="O88" s="14"/>
    </row>
    <row r="89" spans="1:15">
      <c r="A89" s="1" t="s">
        <v>64</v>
      </c>
      <c r="B89" s="33" t="s">
        <v>4</v>
      </c>
      <c r="D89" s="4">
        <f>'AEDET-IA Benchmark'!V9</f>
        <v>1</v>
      </c>
      <c r="F89" s="4">
        <f>'AEDET-IA Benchmark'!X9</f>
        <v>0</v>
      </c>
      <c r="G89" s="23"/>
      <c r="H89" s="4">
        <f>D89*F89</f>
        <v>0</v>
      </c>
      <c r="J89" s="14"/>
      <c r="K89" s="14"/>
      <c r="L89" s="14"/>
      <c r="M89" s="14"/>
      <c r="N89" s="14"/>
      <c r="O89" s="14"/>
    </row>
    <row r="90" spans="1:15">
      <c r="A90" s="1" t="s">
        <v>65</v>
      </c>
      <c r="B90" s="33" t="s">
        <v>169</v>
      </c>
      <c r="D90" s="4">
        <f>'AEDET-IA Benchmark'!V10</f>
        <v>1</v>
      </c>
      <c r="F90" s="4">
        <f>'AEDET-IA Benchmark'!X10</f>
        <v>0</v>
      </c>
      <c r="G90" s="23"/>
      <c r="H90" s="4">
        <f t="shared" ref="H90:H95" si="7">D90*F90</f>
        <v>0</v>
      </c>
      <c r="J90" s="14"/>
      <c r="K90" s="14"/>
      <c r="L90" s="14"/>
      <c r="M90" s="14"/>
      <c r="N90" s="19"/>
      <c r="O90" s="14"/>
    </row>
    <row r="91" spans="1:15">
      <c r="A91" s="1" t="s">
        <v>66</v>
      </c>
      <c r="B91" s="33" t="s">
        <v>170</v>
      </c>
      <c r="D91" s="4">
        <f>'AEDET-IA Benchmark'!V11</f>
        <v>1</v>
      </c>
      <c r="F91" s="4">
        <f>'AEDET-IA Benchmark'!X11</f>
        <v>0</v>
      </c>
      <c r="G91" s="23"/>
      <c r="H91" s="4">
        <f t="shared" si="7"/>
        <v>0</v>
      </c>
      <c r="J91" s="14"/>
      <c r="K91" s="20"/>
      <c r="L91" s="20"/>
      <c r="M91" s="20"/>
      <c r="N91" s="14"/>
      <c r="O91" s="14"/>
    </row>
    <row r="92" spans="1:15">
      <c r="A92" s="1" t="s">
        <v>67</v>
      </c>
      <c r="B92" s="33" t="s">
        <v>7</v>
      </c>
      <c r="D92" s="4">
        <f>'AEDET-IA Benchmark'!V12</f>
        <v>1</v>
      </c>
      <c r="F92" s="4">
        <f>'AEDET-IA Benchmark'!X12</f>
        <v>0</v>
      </c>
      <c r="G92" s="23"/>
      <c r="H92" s="4">
        <f t="shared" si="7"/>
        <v>0</v>
      </c>
      <c r="J92" s="14"/>
      <c r="K92" s="14"/>
      <c r="L92" s="14"/>
      <c r="M92" s="14"/>
      <c r="N92" s="14"/>
      <c r="O92" s="14"/>
    </row>
    <row r="93" spans="1:15">
      <c r="A93" s="1" t="s">
        <v>68</v>
      </c>
      <c r="B93" s="33" t="s">
        <v>171</v>
      </c>
      <c r="D93" s="4">
        <f>'AEDET-IA Benchmark'!V13</f>
        <v>1</v>
      </c>
      <c r="F93" s="4">
        <f>'AEDET-IA Benchmark'!X13</f>
        <v>0</v>
      </c>
      <c r="G93" s="23"/>
      <c r="H93" s="4">
        <f t="shared" si="7"/>
        <v>0</v>
      </c>
      <c r="J93" s="14"/>
      <c r="K93" s="14"/>
      <c r="L93" s="14"/>
      <c r="M93" s="14"/>
      <c r="N93" s="14"/>
      <c r="O93" s="14"/>
    </row>
    <row r="94" spans="1:15">
      <c r="A94" s="1" t="s">
        <v>69</v>
      </c>
      <c r="B94" s="39" t="s">
        <v>172</v>
      </c>
      <c r="D94" s="4">
        <f>'AEDET-IA Benchmark'!V14</f>
        <v>1</v>
      </c>
      <c r="E94" s="9"/>
      <c r="F94" s="4">
        <f>'AEDET-IA Benchmark'!X14</f>
        <v>0</v>
      </c>
      <c r="G94" s="23"/>
      <c r="H94" s="4">
        <f t="shared" si="7"/>
        <v>0</v>
      </c>
      <c r="J94" s="14"/>
      <c r="K94" s="14"/>
      <c r="L94" s="14"/>
      <c r="M94" s="14"/>
      <c r="N94" s="14"/>
      <c r="O94" s="14"/>
    </row>
    <row r="95" spans="1:15">
      <c r="A95" s="1" t="s">
        <v>70</v>
      </c>
      <c r="B95" s="39" t="s">
        <v>173</v>
      </c>
      <c r="D95" s="4">
        <f>'AEDET-IA Benchmark'!V15</f>
        <v>1</v>
      </c>
      <c r="E95" s="9"/>
      <c r="F95" s="4">
        <f>'AEDET-IA Benchmark'!X15</f>
        <v>0</v>
      </c>
      <c r="G95" s="23"/>
      <c r="H95" s="4">
        <f t="shared" si="7"/>
        <v>0</v>
      </c>
      <c r="J95" s="14"/>
      <c r="K95" s="14"/>
      <c r="L95" s="14"/>
      <c r="M95" s="14"/>
      <c r="N95" s="14"/>
      <c r="O95" s="14"/>
    </row>
    <row r="96" spans="1:15">
      <c r="A96" s="1" t="s">
        <v>71</v>
      </c>
      <c r="B96" s="106" t="s">
        <v>229</v>
      </c>
      <c r="D96" s="4">
        <f>'AEDET-IA Benchmark'!V16</f>
        <v>0</v>
      </c>
      <c r="E96" s="9"/>
      <c r="F96" s="4">
        <f>'AEDET-IA Benchmark'!X16</f>
        <v>0</v>
      </c>
      <c r="G96" s="23"/>
      <c r="H96" s="4">
        <f t="shared" ref="H96" si="8">D96*F96</f>
        <v>0</v>
      </c>
      <c r="J96" s="14"/>
      <c r="K96" s="14"/>
      <c r="L96" s="14"/>
      <c r="M96" s="14"/>
      <c r="N96" s="14"/>
      <c r="O96" s="14"/>
    </row>
    <row r="97" spans="1:15">
      <c r="A97" s="9"/>
      <c r="B97" s="9"/>
      <c r="C97" s="9"/>
      <c r="D97" s="11"/>
      <c r="E97" s="9"/>
      <c r="F97" s="11"/>
      <c r="G97" s="23"/>
      <c r="H97" s="11"/>
      <c r="J97" s="14"/>
      <c r="K97" s="14"/>
      <c r="L97" s="14"/>
      <c r="M97" s="14"/>
      <c r="N97" s="14"/>
      <c r="O97" s="14"/>
    </row>
    <row r="98" spans="1:15">
      <c r="A98" s="1" t="s">
        <v>135</v>
      </c>
      <c r="D98" s="4">
        <f>SUM(D89:D97)</f>
        <v>7</v>
      </c>
      <c r="F98" s="4">
        <f>SUM(F89:F97)</f>
        <v>0</v>
      </c>
      <c r="G98" s="23"/>
      <c r="H98" s="4">
        <f>SUM(H89:H97)</f>
        <v>0</v>
      </c>
      <c r="J98" s="14"/>
      <c r="K98" s="14"/>
      <c r="L98" s="14"/>
      <c r="M98" s="14"/>
      <c r="N98" s="14"/>
      <c r="O98" s="14"/>
    </row>
    <row r="99" spans="1:15">
      <c r="A99" s="1" t="s">
        <v>134</v>
      </c>
      <c r="D99" s="15">
        <f>IF(D98=0,0,H98/D98)</f>
        <v>0</v>
      </c>
      <c r="F99" s="2"/>
      <c r="G99" s="24"/>
      <c r="H99" s="2"/>
      <c r="J99" s="14"/>
      <c r="K99" s="14"/>
      <c r="L99" s="14"/>
      <c r="M99" s="14"/>
      <c r="N99" s="14"/>
      <c r="O99" s="14"/>
    </row>
    <row r="100" spans="1:15">
      <c r="J100" s="14"/>
      <c r="K100" s="14"/>
      <c r="L100" s="14"/>
      <c r="M100" s="14"/>
      <c r="N100" s="14"/>
      <c r="O100" s="14"/>
    </row>
    <row r="101" spans="1:15">
      <c r="B101" s="59" t="s">
        <v>8</v>
      </c>
      <c r="D101" s="13" t="s">
        <v>116</v>
      </c>
      <c r="F101" s="13" t="s">
        <v>134</v>
      </c>
      <c r="G101" s="12"/>
      <c r="H101" s="13" t="s">
        <v>135</v>
      </c>
      <c r="J101" s="14"/>
      <c r="K101" s="14"/>
      <c r="L101" s="14"/>
      <c r="N101" s="14"/>
      <c r="O101" s="14"/>
    </row>
    <row r="102" spans="1:15">
      <c r="A102" s="1" t="s">
        <v>77</v>
      </c>
      <c r="B102" s="33" t="s">
        <v>174</v>
      </c>
      <c r="D102" s="4">
        <f>'AEDET-IA Benchmark'!V21</f>
        <v>1</v>
      </c>
      <c r="F102" s="4">
        <f>'AEDET-IA Benchmark'!X21</f>
        <v>0</v>
      </c>
      <c r="G102" s="23"/>
      <c r="H102" s="4">
        <f>D102*F102</f>
        <v>0</v>
      </c>
      <c r="J102" s="14"/>
      <c r="K102" s="14"/>
      <c r="L102" s="14"/>
      <c r="N102" s="14"/>
      <c r="O102" s="14"/>
    </row>
    <row r="103" spans="1:15">
      <c r="A103" s="1" t="s">
        <v>78</v>
      </c>
      <c r="B103" s="33" t="s">
        <v>175</v>
      </c>
      <c r="D103" s="4">
        <f>'AEDET-IA Benchmark'!V22</f>
        <v>1</v>
      </c>
      <c r="F103" s="4">
        <f>'AEDET-IA Benchmark'!X22</f>
        <v>0</v>
      </c>
      <c r="G103" s="23"/>
      <c r="H103" s="4">
        <f t="shared" ref="H103:H107" si="9">D103*F103</f>
        <v>0</v>
      </c>
      <c r="J103" s="14"/>
      <c r="K103" s="14"/>
      <c r="L103" s="14"/>
      <c r="N103" s="14"/>
      <c r="O103" s="14"/>
    </row>
    <row r="104" spans="1:15">
      <c r="A104" s="1" t="s">
        <v>79</v>
      </c>
      <c r="B104" s="33" t="s">
        <v>14</v>
      </c>
      <c r="D104" s="4">
        <f>'AEDET-IA Benchmark'!V23</f>
        <v>1</v>
      </c>
      <c r="F104" s="4">
        <f>'AEDET-IA Benchmark'!X23</f>
        <v>0</v>
      </c>
      <c r="G104" s="23"/>
      <c r="H104" s="4">
        <f t="shared" si="9"/>
        <v>0</v>
      </c>
    </row>
    <row r="105" spans="1:15">
      <c r="A105" s="1" t="s">
        <v>80</v>
      </c>
      <c r="B105" s="33" t="s">
        <v>177</v>
      </c>
      <c r="D105" s="4">
        <f>'AEDET-IA Benchmark'!V24</f>
        <v>1</v>
      </c>
      <c r="F105" s="4">
        <f>'AEDET-IA Benchmark'!X24</f>
        <v>0</v>
      </c>
      <c r="G105" s="23"/>
      <c r="H105" s="4">
        <f t="shared" si="9"/>
        <v>0</v>
      </c>
    </row>
    <row r="106" spans="1:15">
      <c r="A106" s="1" t="s">
        <v>81</v>
      </c>
      <c r="B106" s="33" t="s">
        <v>176</v>
      </c>
      <c r="D106" s="4">
        <f>'AEDET-IA Benchmark'!V25</f>
        <v>1</v>
      </c>
      <c r="F106" s="4">
        <f>'AEDET-IA Benchmark'!X25</f>
        <v>0</v>
      </c>
      <c r="G106" s="23"/>
      <c r="H106" s="4">
        <f t="shared" si="9"/>
        <v>0</v>
      </c>
      <c r="K106" s="8"/>
      <c r="L106" s="8"/>
    </row>
    <row r="107" spans="1:15">
      <c r="A107" s="1" t="s">
        <v>82</v>
      </c>
      <c r="B107" s="39" t="s">
        <v>187</v>
      </c>
      <c r="D107" s="4">
        <f>'AEDET-IA Benchmark'!V26</f>
        <v>1</v>
      </c>
      <c r="F107" s="4">
        <f>'AEDET-IA Benchmark'!X26</f>
        <v>0</v>
      </c>
      <c r="G107" s="23"/>
      <c r="H107" s="4">
        <f t="shared" si="9"/>
        <v>0</v>
      </c>
    </row>
    <row r="108" spans="1:15">
      <c r="A108" s="1" t="s">
        <v>83</v>
      </c>
      <c r="B108" s="106" t="s">
        <v>236</v>
      </c>
      <c r="D108" s="4">
        <f>'AEDET-IA Benchmark'!V27</f>
        <v>0</v>
      </c>
      <c r="F108" s="4">
        <f>'AEDET-IA Benchmark'!X27</f>
        <v>0</v>
      </c>
      <c r="G108" s="23"/>
      <c r="H108" s="4">
        <f t="shared" ref="H108" si="10">D108*F108</f>
        <v>0</v>
      </c>
    </row>
    <row r="109" spans="1:15">
      <c r="D109" s="11"/>
      <c r="E109" s="9"/>
      <c r="F109" s="11"/>
      <c r="G109" s="23"/>
      <c r="H109" s="11"/>
    </row>
    <row r="110" spans="1:15">
      <c r="A110" s="1" t="s">
        <v>135</v>
      </c>
      <c r="D110" s="4">
        <f>SUM(D102:D109)</f>
        <v>6</v>
      </c>
      <c r="F110" s="4">
        <f>SUM(F102:F109)</f>
        <v>0</v>
      </c>
      <c r="G110" s="23"/>
      <c r="H110" s="4">
        <f>SUM(H102:H109)</f>
        <v>0</v>
      </c>
    </row>
    <row r="111" spans="1:15">
      <c r="A111" s="1" t="s">
        <v>134</v>
      </c>
      <c r="D111" s="15">
        <f>IF(D110=0,0,H110/D110)</f>
        <v>0</v>
      </c>
      <c r="F111" s="2"/>
      <c r="G111" s="24"/>
      <c r="H111" s="2"/>
    </row>
    <row r="113" spans="1:8">
      <c r="B113" s="74" t="s">
        <v>15</v>
      </c>
      <c r="D113" s="13" t="s">
        <v>116</v>
      </c>
      <c r="F113" s="13" t="s">
        <v>134</v>
      </c>
      <c r="G113" s="12"/>
      <c r="H113" s="13" t="s">
        <v>135</v>
      </c>
    </row>
    <row r="114" spans="1:8">
      <c r="A114" s="1" t="s">
        <v>85</v>
      </c>
      <c r="B114" s="33" t="s">
        <v>178</v>
      </c>
      <c r="D114" s="4">
        <f>'AEDET-IA Benchmark'!V32</f>
        <v>1</v>
      </c>
      <c r="F114" s="4">
        <f>'AEDET-IA Benchmark'!X32</f>
        <v>0</v>
      </c>
      <c r="G114" s="23"/>
      <c r="H114" s="4">
        <f>D114*F114</f>
        <v>0</v>
      </c>
    </row>
    <row r="115" spans="1:8">
      <c r="A115" s="1" t="s">
        <v>86</v>
      </c>
      <c r="B115" s="33" t="s">
        <v>179</v>
      </c>
      <c r="D115" s="4">
        <f>'AEDET-IA Benchmark'!V33</f>
        <v>1</v>
      </c>
      <c r="F115" s="4">
        <f>'AEDET-IA Benchmark'!X33</f>
        <v>0</v>
      </c>
      <c r="G115" s="23"/>
      <c r="H115" s="4">
        <f>D115*F115</f>
        <v>0</v>
      </c>
    </row>
    <row r="116" spans="1:8">
      <c r="A116" s="1" t="s">
        <v>87</v>
      </c>
      <c r="B116" s="33" t="s">
        <v>180</v>
      </c>
      <c r="D116" s="4">
        <f>'AEDET-IA Benchmark'!V34</f>
        <v>1</v>
      </c>
      <c r="F116" s="4">
        <f>'AEDET-IA Benchmark'!X34</f>
        <v>0</v>
      </c>
      <c r="G116" s="23"/>
      <c r="H116" s="4">
        <f>D116*F116</f>
        <v>0</v>
      </c>
    </row>
    <row r="117" spans="1:8">
      <c r="A117" s="1" t="s">
        <v>88</v>
      </c>
      <c r="B117" s="33" t="s">
        <v>24</v>
      </c>
      <c r="D117" s="4">
        <f>'AEDET-IA Benchmark'!V35</f>
        <v>1</v>
      </c>
      <c r="F117" s="4">
        <f>'AEDET-IA Benchmark'!X35</f>
        <v>0</v>
      </c>
      <c r="G117" s="23"/>
      <c r="H117" s="4">
        <f t="shared" ref="H117:H122" si="11">D117*F117</f>
        <v>0</v>
      </c>
    </row>
    <row r="118" spans="1:8">
      <c r="A118" s="1" t="s">
        <v>89</v>
      </c>
      <c r="B118" s="33" t="s">
        <v>181</v>
      </c>
      <c r="D118" s="4">
        <f>'AEDET-IA Benchmark'!V36</f>
        <v>1</v>
      </c>
      <c r="F118" s="4">
        <f>'AEDET-IA Benchmark'!X36</f>
        <v>0</v>
      </c>
      <c r="G118" s="23"/>
      <c r="H118" s="4">
        <f t="shared" si="11"/>
        <v>0</v>
      </c>
    </row>
    <row r="119" spans="1:8">
      <c r="A119" s="1" t="s">
        <v>90</v>
      </c>
      <c r="B119" s="33" t="s">
        <v>25</v>
      </c>
      <c r="D119" s="4">
        <f>'AEDET-IA Benchmark'!V37</f>
        <v>1</v>
      </c>
      <c r="F119" s="4">
        <f>'AEDET-IA Benchmark'!X37</f>
        <v>0</v>
      </c>
      <c r="G119" s="23"/>
      <c r="H119" s="4">
        <f t="shared" si="11"/>
        <v>0</v>
      </c>
    </row>
    <row r="120" spans="1:8">
      <c r="A120" s="1" t="s">
        <v>91</v>
      </c>
      <c r="B120" s="33" t="s">
        <v>26</v>
      </c>
      <c r="D120" s="4">
        <f>'AEDET-IA Benchmark'!V38</f>
        <v>1</v>
      </c>
      <c r="F120" s="4">
        <f>'AEDET-IA Benchmark'!X38</f>
        <v>0</v>
      </c>
      <c r="G120" s="23"/>
      <c r="H120" s="4">
        <f t="shared" si="11"/>
        <v>0</v>
      </c>
    </row>
    <row r="121" spans="1:8">
      <c r="A121" s="1" t="s">
        <v>92</v>
      </c>
      <c r="B121" s="33" t="s">
        <v>117</v>
      </c>
      <c r="D121" s="4">
        <f>'AEDET-IA Benchmark'!V39</f>
        <v>1</v>
      </c>
      <c r="F121" s="4">
        <f>'AEDET-IA Benchmark'!X39</f>
        <v>0</v>
      </c>
      <c r="G121" s="23"/>
      <c r="H121" s="4">
        <f t="shared" si="11"/>
        <v>0</v>
      </c>
    </row>
    <row r="122" spans="1:8">
      <c r="A122" s="1" t="s">
        <v>93</v>
      </c>
      <c r="B122" s="39" t="s">
        <v>182</v>
      </c>
      <c r="D122" s="4">
        <f>'AEDET-IA Benchmark'!V40</f>
        <v>1</v>
      </c>
      <c r="F122" s="4">
        <f>'AEDET-IA Benchmark'!X40</f>
        <v>0</v>
      </c>
      <c r="G122" s="23"/>
      <c r="H122" s="4">
        <f t="shared" si="11"/>
        <v>0</v>
      </c>
    </row>
    <row r="123" spans="1:8">
      <c r="A123" s="1" t="s">
        <v>249</v>
      </c>
      <c r="B123" s="106" t="s">
        <v>231</v>
      </c>
      <c r="D123" s="4">
        <f>'AEDET-IA Benchmark'!V41</f>
        <v>0</v>
      </c>
      <c r="F123" s="4">
        <f>'AEDET-IA Benchmark'!X41</f>
        <v>0</v>
      </c>
      <c r="G123" s="23"/>
      <c r="H123" s="4">
        <f t="shared" ref="H123" si="12">D123*F123</f>
        <v>0</v>
      </c>
    </row>
    <row r="124" spans="1:8">
      <c r="D124" s="11"/>
      <c r="E124" s="9"/>
      <c r="F124" s="11"/>
      <c r="G124" s="23"/>
      <c r="H124" s="11"/>
    </row>
    <row r="125" spans="1:8">
      <c r="A125" s="1" t="s">
        <v>135</v>
      </c>
      <c r="D125" s="4">
        <f>SUM(D114:D124)</f>
        <v>9</v>
      </c>
      <c r="F125" s="4">
        <f>SUM(F114:F124)</f>
        <v>0</v>
      </c>
      <c r="G125" s="23"/>
      <c r="H125" s="4">
        <f>SUM(H114:H124)</f>
        <v>0</v>
      </c>
    </row>
    <row r="126" spans="1:8">
      <c r="A126" s="1" t="s">
        <v>134</v>
      </c>
      <c r="D126" s="15">
        <f>IF(D125=0,0,H125/D125)</f>
        <v>0</v>
      </c>
      <c r="F126" s="2"/>
      <c r="G126" s="24"/>
      <c r="H126" s="2"/>
    </row>
    <row r="128" spans="1:8">
      <c r="B128" s="75" t="s">
        <v>27</v>
      </c>
      <c r="D128" s="13" t="s">
        <v>116</v>
      </c>
      <c r="F128" s="13" t="s">
        <v>134</v>
      </c>
      <c r="G128" s="12"/>
      <c r="H128" s="13" t="s">
        <v>135</v>
      </c>
    </row>
    <row r="129" spans="1:8">
      <c r="A129" s="1" t="s">
        <v>95</v>
      </c>
      <c r="B129" s="33" t="s">
        <v>32</v>
      </c>
      <c r="D129" s="4">
        <f>'AEDET-IA Benchmark'!V44</f>
        <v>1</v>
      </c>
      <c r="F129" s="4">
        <f>'AEDET-IA Benchmark'!X44</f>
        <v>0</v>
      </c>
      <c r="G129" s="23"/>
      <c r="H129" s="4">
        <f>D129*F129</f>
        <v>0</v>
      </c>
    </row>
    <row r="130" spans="1:8">
      <c r="A130" s="1" t="s">
        <v>96</v>
      </c>
      <c r="B130" s="33" t="s">
        <v>183</v>
      </c>
      <c r="D130" s="4">
        <f>'AEDET-IA Benchmark'!V45</f>
        <v>1</v>
      </c>
      <c r="F130" s="4">
        <f>'AEDET-IA Benchmark'!X45</f>
        <v>0</v>
      </c>
      <c r="G130" s="23"/>
      <c r="H130" s="4">
        <f t="shared" ref="H130:H133" si="13">D130*F130</f>
        <v>0</v>
      </c>
    </row>
    <row r="131" spans="1:8">
      <c r="A131" s="1" t="s">
        <v>97</v>
      </c>
      <c r="B131" s="33" t="s">
        <v>184</v>
      </c>
      <c r="D131" s="4">
        <f>'AEDET-IA Benchmark'!V46</f>
        <v>1</v>
      </c>
      <c r="F131" s="4">
        <f>'AEDET-IA Benchmark'!X46</f>
        <v>0</v>
      </c>
      <c r="G131" s="23"/>
      <c r="H131" s="4">
        <f t="shared" si="13"/>
        <v>0</v>
      </c>
    </row>
    <row r="132" spans="1:8">
      <c r="A132" s="1" t="s">
        <v>98</v>
      </c>
      <c r="B132" s="33" t="s">
        <v>185</v>
      </c>
      <c r="D132" s="4">
        <f>'AEDET-IA Benchmark'!V47</f>
        <v>1</v>
      </c>
      <c r="F132" s="4">
        <f>'AEDET-IA Benchmark'!X47</f>
        <v>0</v>
      </c>
      <c r="G132" s="23"/>
      <c r="H132" s="4">
        <f t="shared" si="13"/>
        <v>0</v>
      </c>
    </row>
    <row r="133" spans="1:8">
      <c r="A133" s="1" t="s">
        <v>99</v>
      </c>
      <c r="B133" s="39" t="s">
        <v>186</v>
      </c>
      <c r="D133" s="4">
        <f>'AEDET-IA Benchmark'!V48</f>
        <v>1</v>
      </c>
      <c r="F133" s="4">
        <f>'AEDET-IA Benchmark'!X48</f>
        <v>0</v>
      </c>
      <c r="G133" s="23"/>
      <c r="H133" s="4">
        <f t="shared" si="13"/>
        <v>0</v>
      </c>
    </row>
    <row r="134" spans="1:8">
      <c r="A134" s="1" t="s">
        <v>100</v>
      </c>
      <c r="B134" s="106" t="s">
        <v>232</v>
      </c>
      <c r="D134" s="4">
        <f>'AEDET-IA Benchmark'!V49</f>
        <v>0</v>
      </c>
      <c r="F134" s="4">
        <f>'AEDET-IA Benchmark'!X49</f>
        <v>0</v>
      </c>
      <c r="G134" s="23"/>
      <c r="H134" s="4">
        <f t="shared" ref="H134" si="14">D134*F134</f>
        <v>0</v>
      </c>
    </row>
    <row r="135" spans="1:8">
      <c r="A135" s="9"/>
      <c r="B135" s="9"/>
      <c r="C135" s="9"/>
      <c r="D135" s="11"/>
      <c r="E135" s="9"/>
      <c r="F135" s="11"/>
      <c r="G135" s="23"/>
      <c r="H135" s="11"/>
    </row>
    <row r="136" spans="1:8">
      <c r="A136" s="1" t="s">
        <v>135</v>
      </c>
      <c r="D136" s="4">
        <f>SUM(D129:D135)</f>
        <v>5</v>
      </c>
      <c r="F136" s="4">
        <f>SUM(F129:F135)</f>
        <v>0</v>
      </c>
      <c r="G136" s="23"/>
      <c r="H136" s="4">
        <f>SUM(H129:H135)</f>
        <v>0</v>
      </c>
    </row>
    <row r="137" spans="1:8">
      <c r="A137" s="1" t="s">
        <v>134</v>
      </c>
      <c r="D137" s="15">
        <f>IF(D136=0,0,H136/D136)</f>
        <v>0</v>
      </c>
      <c r="F137" s="2"/>
      <c r="G137" s="24"/>
      <c r="H137" s="2"/>
    </row>
    <row r="139" spans="1:8">
      <c r="B139" s="107" t="s">
        <v>76</v>
      </c>
      <c r="D139" s="15">
        <f>D17</f>
        <v>0</v>
      </c>
    </row>
    <row r="140" spans="1:8">
      <c r="B140" s="108" t="s">
        <v>84</v>
      </c>
      <c r="D140" s="15">
        <f>D31</f>
        <v>0</v>
      </c>
    </row>
    <row r="141" spans="1:8">
      <c r="B141" s="109" t="s">
        <v>94</v>
      </c>
      <c r="D141" s="15">
        <f>D45</f>
        <v>0</v>
      </c>
    </row>
    <row r="142" spans="1:8">
      <c r="B142" s="110" t="s">
        <v>33</v>
      </c>
      <c r="D142" s="15">
        <f>D58</f>
        <v>0</v>
      </c>
    </row>
    <row r="143" spans="1:8">
      <c r="B143" s="111" t="s">
        <v>51</v>
      </c>
      <c r="C143" s="7"/>
      <c r="D143" s="15">
        <f>D70</f>
        <v>0</v>
      </c>
    </row>
    <row r="144" spans="1:8">
      <c r="B144" s="112" t="s">
        <v>63</v>
      </c>
      <c r="C144" s="8"/>
      <c r="D144" s="15">
        <f>D86</f>
        <v>0</v>
      </c>
    </row>
    <row r="145" spans="2:4">
      <c r="B145" s="113" t="s">
        <v>6</v>
      </c>
      <c r="D145" s="15">
        <f>D99</f>
        <v>0</v>
      </c>
    </row>
    <row r="146" spans="2:4">
      <c r="B146" s="114" t="s">
        <v>8</v>
      </c>
      <c r="D146" s="15">
        <f>D111</f>
        <v>0</v>
      </c>
    </row>
    <row r="147" spans="2:4">
      <c r="B147" s="115" t="s">
        <v>15</v>
      </c>
      <c r="C147" s="10"/>
      <c r="D147" s="15">
        <f>D126</f>
        <v>0</v>
      </c>
    </row>
    <row r="148" spans="2:4">
      <c r="B148" s="116" t="s">
        <v>27</v>
      </c>
      <c r="C148" s="10"/>
      <c r="D148" s="15">
        <f>D137</f>
        <v>0</v>
      </c>
    </row>
  </sheetData>
  <conditionalFormatting sqref="F137:H137 F126:H126 F111:H111 F99:H99 F86 H70 F58:H58 F69:G70 F45 F31 F17 R18">
    <cfRule type="cellIs" dxfId="1032" priority="32" stopIfTrue="1" operator="equal">
      <formula>"NON"</formula>
    </cfRule>
    <cfRule type="cellIs" dxfId="1031" priority="33" stopIfTrue="1" operator="equal">
      <formula>"ESS"</formula>
    </cfRule>
  </conditionalFormatting>
  <conditionalFormatting sqref="F137:H137 F126:H126 F111:H111 F99:H99 F86 F70 F58:H58 F45 F31 F17 R18">
    <cfRule type="cellIs" dxfId="1030" priority="31" stopIfTrue="1" operator="equal">
      <formula>"DES"</formula>
    </cfRule>
  </conditionalFormatting>
  <conditionalFormatting sqref="O65">
    <cfRule type="cellIs" dxfId="1029" priority="29" stopIfTrue="1" operator="equal">
      <formula>"NE"</formula>
    </cfRule>
    <cfRule type="cellIs" dxfId="1028" priority="30" stopIfTrue="1" operator="equal">
      <formula>"ES"</formula>
    </cfRule>
  </conditionalFormatting>
  <conditionalFormatting sqref="O65">
    <cfRule type="cellIs" dxfId="1027" priority="28" stopIfTrue="1" operator="equal">
      <formula>"DE"</formula>
    </cfRule>
  </conditionalFormatting>
  <dataValidations count="4">
    <dataValidation allowBlank="1" showDropDown="1" showInputMessage="1" showErrorMessage="1" sqref="F114:H125 D102:D110 F48:G57 D89:D98 F69 G70:H70 H48:H55 H57 H69 H20:H30 F61:H68 D61:D69 H5:H16 D30 F129:H136 F44 F30 D44 D85 F16 D16 R17 F85:H85 H74:H83 D48:D57 F89:H98 F102:H110 D114:D125 D129:D136 H34:H44"/>
    <dataValidation type="list" allowBlank="1" showInputMessage="1" showErrorMessage="1" sqref="F137:H137 F99:H99 F126:H126 F111:H111 F70 F58:H58 F45 F31 F17 R18 O65 F86">
      <formula1>$S$4:$S$6</formula1>
    </dataValidation>
    <dataValidation showDropDown="1" showInputMessage="1" showErrorMessage="1" sqref="F74:F83 D5:D15 F20:F29 D74:D83 F5:F15 D20:D29 D34:D43 F34:F43"/>
    <dataValidation type="list" allowBlank="1" showInputMessage="1" showErrorMessage="1" sqref="G69">
      <formula1>$S$5:$S$6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03"/>
  <sheetViews>
    <sheetView showGridLines="0" showRowColHeaders="0" topLeftCell="B8" zoomScaleNormal="100" workbookViewId="0">
      <selection activeCell="H29" sqref="H29"/>
    </sheetView>
  </sheetViews>
  <sheetFormatPr defaultRowHeight="11.25"/>
  <cols>
    <col min="1" max="1" width="3.28515625" style="1" customWidth="1"/>
    <col min="2" max="2" width="58.7109375" style="1" customWidth="1"/>
    <col min="3" max="3" width="0.42578125" style="1" customWidth="1"/>
    <col min="4" max="4" width="3.7109375" style="2" customWidth="1"/>
    <col min="5" max="5" width="0.42578125" style="1" customWidth="1"/>
    <col min="6" max="6" width="3.7109375" style="1" customWidth="1"/>
    <col min="7" max="7" width="0.42578125" style="1" customWidth="1"/>
    <col min="8" max="8" width="3.7109375" style="1" customWidth="1"/>
    <col min="9" max="9" width="0.42578125" style="1" customWidth="1"/>
    <col min="10" max="10" width="3.28515625" style="1" customWidth="1"/>
    <col min="11" max="11" width="58.7109375" style="1" customWidth="1"/>
    <col min="12" max="12" width="0.42578125" style="1" customWidth="1"/>
    <col min="13" max="13" width="3.7109375" style="2" customWidth="1"/>
    <col min="14" max="14" width="0.42578125" style="1" customWidth="1"/>
    <col min="15" max="15" width="3.7109375" style="1" customWidth="1"/>
    <col min="16" max="16" width="0.42578125" style="1" customWidth="1"/>
    <col min="17" max="17" width="3.7109375" style="1" customWidth="1"/>
    <col min="18" max="18" width="0.42578125" style="1" customWidth="1"/>
    <col min="19" max="19" width="3.28515625" style="1" customWidth="1"/>
    <col min="20" max="20" width="58.7109375" style="1" customWidth="1"/>
    <col min="21" max="21" width="0.42578125" style="1" customWidth="1"/>
    <col min="22" max="22" width="3.7109375" style="2" customWidth="1"/>
    <col min="23" max="23" width="0.42578125" style="1" customWidth="1"/>
    <col min="24" max="24" width="3.7109375" style="1" customWidth="1"/>
    <col min="25" max="25" width="0.42578125" style="1" customWidth="1"/>
    <col min="26" max="26" width="3.7109375" style="1" customWidth="1"/>
    <col min="27" max="27" width="0.42578125" style="1" customWidth="1"/>
    <col min="28" max="28" width="3.7109375" style="1" customWidth="1"/>
    <col min="29" max="29" width="4.42578125" style="1" customWidth="1"/>
    <col min="30" max="30" width="100.7109375" style="1" customWidth="1"/>
    <col min="31" max="31" width="0.85546875" style="1" customWidth="1"/>
    <col min="32" max="32" width="9.140625" style="1" customWidth="1"/>
    <col min="33" max="33" width="53.85546875" style="1" customWidth="1"/>
    <col min="34" max="16384" width="9.140625" style="1"/>
  </cols>
  <sheetData>
    <row r="1" spans="1:54" ht="11.25" customHeight="1"/>
    <row r="2" spans="1:54" ht="11.25" customHeight="1">
      <c r="B2" s="145" t="s">
        <v>195</v>
      </c>
      <c r="C2" s="145"/>
      <c r="D2" s="145"/>
      <c r="E2" s="145"/>
      <c r="F2" s="145"/>
      <c r="K2" s="134" t="str">
        <f>'AEDET-IA Benchmark'!K2</f>
        <v>Project Name</v>
      </c>
      <c r="Z2" s="99" t="s">
        <v>256</v>
      </c>
      <c r="AC2" s="135" t="str">
        <f>Z2</f>
        <v>AEDET Refresh v1.1 Feb 2016</v>
      </c>
      <c r="AG2" s="6" t="str">
        <f>K2</f>
        <v>Project Name</v>
      </c>
      <c r="AK2" s="136" t="str">
        <f>B2</f>
        <v>Target</v>
      </c>
      <c r="AL2" s="100"/>
      <c r="AM2" s="100"/>
      <c r="AN2" s="100"/>
      <c r="AO2" s="100"/>
    </row>
    <row r="3" spans="1:54" ht="11.25" customHeight="1"/>
    <row r="4" spans="1:54" ht="11.25" customHeight="1">
      <c r="AB4" s="25"/>
      <c r="AC4" s="26" t="s">
        <v>120</v>
      </c>
      <c r="AD4" s="26" t="s">
        <v>121</v>
      </c>
    </row>
    <row r="5" spans="1:54" ht="11.25" customHeight="1">
      <c r="B5" s="6"/>
      <c r="AB5" s="3" t="str">
        <f t="shared" ref="AB5:AB13" si="0">IF(H9="yes","X","Y")</f>
        <v>Y</v>
      </c>
      <c r="AC5" s="34" t="s">
        <v>0</v>
      </c>
      <c r="AD5" s="122"/>
    </row>
    <row r="6" spans="1:54" ht="11.25" customHeight="1">
      <c r="B6" s="36" t="s">
        <v>142</v>
      </c>
      <c r="K6" s="36" t="s">
        <v>143</v>
      </c>
      <c r="T6" s="36" t="s">
        <v>146</v>
      </c>
      <c r="AB6" s="3" t="str">
        <f t="shared" si="0"/>
        <v>Y</v>
      </c>
      <c r="AC6" s="34" t="s">
        <v>1</v>
      </c>
      <c r="AD6" s="122"/>
    </row>
    <row r="7" spans="1:54" ht="11.25" customHeight="1">
      <c r="AB7" s="3" t="str">
        <f t="shared" si="0"/>
        <v>Y</v>
      </c>
      <c r="AC7" s="34" t="s">
        <v>2</v>
      </c>
      <c r="AD7" s="122"/>
    </row>
    <row r="8" spans="1:54" ht="11.25" customHeight="1">
      <c r="B8" s="71" t="s">
        <v>76</v>
      </c>
      <c r="D8" s="28" t="s">
        <v>116</v>
      </c>
      <c r="E8" s="2"/>
      <c r="F8" s="29" t="s">
        <v>134</v>
      </c>
      <c r="G8" s="12"/>
      <c r="H8" s="30" t="s">
        <v>119</v>
      </c>
      <c r="K8" s="55" t="s">
        <v>33</v>
      </c>
      <c r="M8" s="28" t="s">
        <v>116</v>
      </c>
      <c r="N8" s="2"/>
      <c r="O8" s="29" t="s">
        <v>134</v>
      </c>
      <c r="P8" s="12"/>
      <c r="Q8" s="30" t="s">
        <v>119</v>
      </c>
      <c r="T8" s="58" t="s">
        <v>6</v>
      </c>
      <c r="V8" s="28" t="s">
        <v>116</v>
      </c>
      <c r="W8" s="2"/>
      <c r="X8" s="29" t="s">
        <v>134</v>
      </c>
      <c r="Y8" s="12"/>
      <c r="Z8" s="30" t="s">
        <v>119</v>
      </c>
      <c r="AB8" s="3" t="str">
        <f t="shared" si="0"/>
        <v>Y</v>
      </c>
      <c r="AC8" s="34" t="s">
        <v>5</v>
      </c>
      <c r="AD8" s="122"/>
      <c r="AE8" s="14"/>
      <c r="AG8" s="50" t="s">
        <v>118</v>
      </c>
      <c r="AZ8" s="2">
        <v>2</v>
      </c>
      <c r="BA8" s="2">
        <v>6</v>
      </c>
      <c r="BB8" s="2" t="s">
        <v>123</v>
      </c>
    </row>
    <row r="9" spans="1:54" ht="11.25" customHeight="1">
      <c r="A9" s="33" t="s">
        <v>0</v>
      </c>
      <c r="B9" s="33" t="s">
        <v>101</v>
      </c>
      <c r="C9" s="33"/>
      <c r="D9" s="117">
        <f>'AEDET-IA Benchmark'!D9</f>
        <v>1</v>
      </c>
      <c r="E9" s="118"/>
      <c r="F9" s="117">
        <f t="shared" ref="F9:F18" si="1">IF(D9=2, 5,4)</f>
        <v>4</v>
      </c>
      <c r="G9" s="119"/>
      <c r="H9" s="117"/>
      <c r="J9" s="33" t="s">
        <v>28</v>
      </c>
      <c r="K9" s="33" t="s">
        <v>158</v>
      </c>
      <c r="L9" s="33"/>
      <c r="M9" s="117">
        <v>1</v>
      </c>
      <c r="N9" s="118"/>
      <c r="O9" s="117">
        <f t="shared" ref="O9:O16" si="2">IF(M9=2, 5,4)</f>
        <v>4</v>
      </c>
      <c r="P9" s="119"/>
      <c r="Q9" s="117"/>
      <c r="S9" s="33" t="s">
        <v>64</v>
      </c>
      <c r="T9" s="33" t="s">
        <v>203</v>
      </c>
      <c r="U9" s="33"/>
      <c r="V9" s="117">
        <f>'AEDET-IA Benchmark'!V9</f>
        <v>1</v>
      </c>
      <c r="W9" s="33"/>
      <c r="X9" s="117">
        <f t="shared" ref="X9:X16" si="3">IF(V9=2, 5,4)</f>
        <v>4</v>
      </c>
      <c r="Y9" s="119"/>
      <c r="Z9" s="117"/>
      <c r="AB9" s="3" t="str">
        <f t="shared" si="0"/>
        <v>Y</v>
      </c>
      <c r="AC9" s="34" t="s">
        <v>3</v>
      </c>
      <c r="AD9" s="122"/>
      <c r="AE9" s="14"/>
      <c r="AG9" s="48" t="s">
        <v>193</v>
      </c>
      <c r="AZ9" s="2">
        <v>1</v>
      </c>
      <c r="BA9" s="2">
        <v>5</v>
      </c>
      <c r="BB9" s="2" t="s">
        <v>124</v>
      </c>
    </row>
    <row r="10" spans="1:54" ht="11.25" customHeight="1">
      <c r="A10" s="33" t="s">
        <v>1</v>
      </c>
      <c r="B10" s="33" t="s">
        <v>189</v>
      </c>
      <c r="C10" s="33"/>
      <c r="D10" s="117">
        <f>'AEDET-IA Benchmark'!D10</f>
        <v>1</v>
      </c>
      <c r="E10" s="118"/>
      <c r="F10" s="117">
        <f t="shared" si="1"/>
        <v>4</v>
      </c>
      <c r="G10" s="119"/>
      <c r="H10" s="117"/>
      <c r="J10" s="33" t="s">
        <v>29</v>
      </c>
      <c r="K10" s="33" t="s">
        <v>265</v>
      </c>
      <c r="L10" s="33"/>
      <c r="M10" s="117">
        <f>'AEDET-IA Benchmark'!M10</f>
        <v>1</v>
      </c>
      <c r="N10" s="118"/>
      <c r="O10" s="117">
        <f t="shared" si="2"/>
        <v>4</v>
      </c>
      <c r="P10" s="119"/>
      <c r="Q10" s="117"/>
      <c r="S10" s="33" t="s">
        <v>65</v>
      </c>
      <c r="T10" s="33" t="s">
        <v>207</v>
      </c>
      <c r="U10" s="33"/>
      <c r="V10" s="117">
        <f>'AEDET-IA Benchmark'!V10</f>
        <v>1</v>
      </c>
      <c r="W10" s="33"/>
      <c r="X10" s="117">
        <f t="shared" si="3"/>
        <v>4</v>
      </c>
      <c r="Y10" s="119"/>
      <c r="Z10" s="117"/>
      <c r="AB10" s="3" t="str">
        <f t="shared" si="0"/>
        <v>Y</v>
      </c>
      <c r="AC10" s="34" t="s">
        <v>38</v>
      </c>
      <c r="AD10" s="122"/>
      <c r="AE10" s="20"/>
      <c r="AG10" s="48" t="s">
        <v>136</v>
      </c>
      <c r="AZ10" s="2">
        <v>0</v>
      </c>
      <c r="BA10" s="2">
        <v>4</v>
      </c>
      <c r="BB10" s="2"/>
    </row>
    <row r="11" spans="1:54" ht="11.25" customHeight="1">
      <c r="A11" s="33" t="s">
        <v>2</v>
      </c>
      <c r="B11" s="33" t="s">
        <v>188</v>
      </c>
      <c r="C11" s="33"/>
      <c r="D11" s="117">
        <f>'AEDET-IA Benchmark'!D11</f>
        <v>1</v>
      </c>
      <c r="E11" s="118"/>
      <c r="F11" s="117">
        <f t="shared" si="1"/>
        <v>4</v>
      </c>
      <c r="G11" s="119"/>
      <c r="H11" s="117"/>
      <c r="J11" s="33" t="s">
        <v>30</v>
      </c>
      <c r="K11" s="33" t="s">
        <v>266</v>
      </c>
      <c r="L11" s="33"/>
      <c r="M11" s="117">
        <f>'AEDET-IA Benchmark'!M11</f>
        <v>1</v>
      </c>
      <c r="N11" s="118"/>
      <c r="O11" s="117">
        <f t="shared" si="2"/>
        <v>4</v>
      </c>
      <c r="P11" s="119"/>
      <c r="Q11" s="117"/>
      <c r="S11" s="33" t="s">
        <v>66</v>
      </c>
      <c r="T11" s="33" t="s">
        <v>170</v>
      </c>
      <c r="U11" s="33"/>
      <c r="V11" s="117">
        <f>'AEDET-IA Benchmark'!V11</f>
        <v>1</v>
      </c>
      <c r="W11" s="33"/>
      <c r="X11" s="117">
        <f t="shared" si="3"/>
        <v>4</v>
      </c>
      <c r="Y11" s="119"/>
      <c r="Z11" s="117"/>
      <c r="AB11" s="3" t="str">
        <f t="shared" si="0"/>
        <v>Y</v>
      </c>
      <c r="AC11" s="34" t="s">
        <v>39</v>
      </c>
      <c r="AD11" s="122"/>
      <c r="AE11" s="14"/>
      <c r="AG11" s="49" t="s">
        <v>137</v>
      </c>
      <c r="BA11" s="2">
        <v>3</v>
      </c>
      <c r="BB11" s="2"/>
    </row>
    <row r="12" spans="1:54" ht="11.25" customHeight="1">
      <c r="A12" s="33" t="s">
        <v>5</v>
      </c>
      <c r="B12" s="33" t="s">
        <v>104</v>
      </c>
      <c r="C12" s="33"/>
      <c r="D12" s="117">
        <f>'AEDET-IA Benchmark'!D12</f>
        <v>1</v>
      </c>
      <c r="E12" s="118"/>
      <c r="F12" s="117">
        <f t="shared" si="1"/>
        <v>4</v>
      </c>
      <c r="G12" s="119"/>
      <c r="H12" s="117"/>
      <c r="J12" s="33" t="s">
        <v>31</v>
      </c>
      <c r="K12" s="33" t="s">
        <v>159</v>
      </c>
      <c r="L12" s="33"/>
      <c r="M12" s="117">
        <f>'AEDET-IA Benchmark'!M12</f>
        <v>1</v>
      </c>
      <c r="N12" s="118"/>
      <c r="O12" s="117">
        <f t="shared" si="2"/>
        <v>4</v>
      </c>
      <c r="P12" s="119"/>
      <c r="Q12" s="117"/>
      <c r="S12" s="33" t="s">
        <v>67</v>
      </c>
      <c r="T12" s="33" t="s">
        <v>204</v>
      </c>
      <c r="U12" s="33"/>
      <c r="V12" s="117">
        <f>'AEDET-IA Benchmark'!V12</f>
        <v>1</v>
      </c>
      <c r="W12" s="33"/>
      <c r="X12" s="117">
        <f t="shared" si="3"/>
        <v>4</v>
      </c>
      <c r="Y12" s="119"/>
      <c r="Z12" s="117"/>
      <c r="AB12" s="3" t="str">
        <f t="shared" si="0"/>
        <v>Y</v>
      </c>
      <c r="AC12" s="34" t="s">
        <v>40</v>
      </c>
      <c r="AD12" s="122"/>
      <c r="AE12" s="14"/>
      <c r="BA12" s="2">
        <v>2</v>
      </c>
      <c r="BB12" s="2"/>
    </row>
    <row r="13" spans="1:54" ht="11.25" customHeight="1">
      <c r="A13" s="33" t="s">
        <v>3</v>
      </c>
      <c r="B13" s="33" t="s">
        <v>258</v>
      </c>
      <c r="C13" s="33"/>
      <c r="D13" s="117">
        <f>'AEDET-IA Benchmark'!D13</f>
        <v>1</v>
      </c>
      <c r="E13" s="118"/>
      <c r="F13" s="117">
        <f t="shared" si="1"/>
        <v>4</v>
      </c>
      <c r="G13" s="119"/>
      <c r="H13" s="117"/>
      <c r="J13" s="33" t="s">
        <v>45</v>
      </c>
      <c r="K13" s="39" t="s">
        <v>201</v>
      </c>
      <c r="L13" s="33"/>
      <c r="M13" s="117">
        <f>'AEDET-IA Benchmark'!M13</f>
        <v>1</v>
      </c>
      <c r="N13" s="118"/>
      <c r="O13" s="117">
        <f t="shared" si="2"/>
        <v>4</v>
      </c>
      <c r="P13" s="119"/>
      <c r="Q13" s="117"/>
      <c r="S13" s="33" t="s">
        <v>68</v>
      </c>
      <c r="T13" s="33" t="s">
        <v>171</v>
      </c>
      <c r="U13" s="33"/>
      <c r="V13" s="117">
        <f>'AEDET-IA Benchmark'!V13</f>
        <v>1</v>
      </c>
      <c r="W13" s="33"/>
      <c r="X13" s="117">
        <f t="shared" si="3"/>
        <v>4</v>
      </c>
      <c r="Y13" s="119"/>
      <c r="Z13" s="117"/>
      <c r="AB13" s="3" t="str">
        <f t="shared" si="0"/>
        <v>Y</v>
      </c>
      <c r="AC13" s="34" t="s">
        <v>144</v>
      </c>
      <c r="AD13" s="122"/>
      <c r="AE13" s="14"/>
      <c r="AG13" s="51" t="s">
        <v>133</v>
      </c>
      <c r="BA13" s="2">
        <v>1</v>
      </c>
      <c r="BB13" s="2"/>
    </row>
    <row r="14" spans="1:54" ht="11.25" customHeight="1">
      <c r="A14" s="33" t="s">
        <v>38</v>
      </c>
      <c r="B14" s="33" t="s">
        <v>106</v>
      </c>
      <c r="C14" s="33"/>
      <c r="D14" s="117">
        <f>'AEDET-IA Benchmark'!D14</f>
        <v>1</v>
      </c>
      <c r="E14" s="118"/>
      <c r="F14" s="117">
        <f t="shared" si="1"/>
        <v>4</v>
      </c>
      <c r="G14" s="119"/>
      <c r="H14" s="117"/>
      <c r="J14" s="33" t="s">
        <v>46</v>
      </c>
      <c r="K14" s="39" t="s">
        <v>161</v>
      </c>
      <c r="L14" s="33"/>
      <c r="M14" s="117">
        <f>'AEDET-IA Benchmark'!M14</f>
        <v>1</v>
      </c>
      <c r="N14" s="118"/>
      <c r="O14" s="117">
        <f t="shared" si="2"/>
        <v>4</v>
      </c>
      <c r="P14" s="119"/>
      <c r="Q14" s="117"/>
      <c r="S14" s="33" t="s">
        <v>69</v>
      </c>
      <c r="T14" s="39" t="s">
        <v>172</v>
      </c>
      <c r="U14" s="33"/>
      <c r="V14" s="117">
        <f>'AEDET-IA Benchmark'!V14</f>
        <v>1</v>
      </c>
      <c r="W14" s="33"/>
      <c r="X14" s="117">
        <f t="shared" si="3"/>
        <v>4</v>
      </c>
      <c r="Y14" s="119"/>
      <c r="Z14" s="117"/>
      <c r="AB14" s="3" t="str">
        <f>IF(H22="yes","X","Y")</f>
        <v>Y</v>
      </c>
      <c r="AC14" s="34" t="s">
        <v>9</v>
      </c>
      <c r="AD14" s="122"/>
      <c r="AE14" s="21"/>
      <c r="AG14" s="41" t="s">
        <v>127</v>
      </c>
      <c r="BA14" s="2">
        <v>0</v>
      </c>
      <c r="BB14" s="2"/>
    </row>
    <row r="15" spans="1:54" ht="11.25" customHeight="1">
      <c r="A15" s="33" t="s">
        <v>39</v>
      </c>
      <c r="B15" s="33" t="s">
        <v>148</v>
      </c>
      <c r="C15" s="33"/>
      <c r="D15" s="117">
        <f>'AEDET-IA Benchmark'!D15</f>
        <v>1</v>
      </c>
      <c r="E15" s="118"/>
      <c r="F15" s="117">
        <f t="shared" si="1"/>
        <v>4</v>
      </c>
      <c r="G15" s="119"/>
      <c r="H15" s="117"/>
      <c r="J15" s="33" t="s">
        <v>47</v>
      </c>
      <c r="K15" s="39" t="s">
        <v>221</v>
      </c>
      <c r="L15" s="33"/>
      <c r="M15" s="117">
        <f>'AEDET-IA Benchmark'!M15</f>
        <v>1</v>
      </c>
      <c r="N15" s="118"/>
      <c r="O15" s="117">
        <f t="shared" si="2"/>
        <v>4</v>
      </c>
      <c r="P15" s="119"/>
      <c r="Q15" s="117"/>
      <c r="S15" s="33" t="s">
        <v>70</v>
      </c>
      <c r="T15" s="39" t="s">
        <v>173</v>
      </c>
      <c r="U15" s="33"/>
      <c r="V15" s="117">
        <f>'AEDET-IA Benchmark'!V15</f>
        <v>1</v>
      </c>
      <c r="W15" s="33"/>
      <c r="X15" s="117">
        <f t="shared" si="3"/>
        <v>4</v>
      </c>
      <c r="Y15" s="119"/>
      <c r="Z15" s="117"/>
      <c r="AB15" s="3" t="str">
        <f>IF(H23="yes","X","Y")</f>
        <v>Y</v>
      </c>
      <c r="AC15" s="34" t="s">
        <v>10</v>
      </c>
      <c r="AD15" s="122"/>
      <c r="AE15" s="14"/>
      <c r="AG15" s="42" t="s">
        <v>128</v>
      </c>
    </row>
    <row r="16" spans="1:54" ht="11.25" customHeight="1">
      <c r="A16" s="33" t="s">
        <v>40</v>
      </c>
      <c r="B16" s="39" t="s">
        <v>260</v>
      </c>
      <c r="C16" s="33"/>
      <c r="D16" s="117">
        <f>'AEDET-IA Benchmark'!D16</f>
        <v>1</v>
      </c>
      <c r="E16" s="118"/>
      <c r="F16" s="117">
        <f t="shared" si="1"/>
        <v>4</v>
      </c>
      <c r="G16" s="119"/>
      <c r="H16" s="117"/>
      <c r="J16" s="106" t="s">
        <v>248</v>
      </c>
      <c r="K16" s="106" t="s">
        <v>230</v>
      </c>
      <c r="M16" s="117">
        <v>2</v>
      </c>
      <c r="N16" s="118"/>
      <c r="O16" s="117">
        <f t="shared" si="2"/>
        <v>5</v>
      </c>
      <c r="P16" s="119"/>
      <c r="Q16" s="117"/>
      <c r="S16" s="106" t="s">
        <v>71</v>
      </c>
      <c r="T16" s="106" t="s">
        <v>229</v>
      </c>
      <c r="U16" s="37"/>
      <c r="V16" s="117">
        <v>2</v>
      </c>
      <c r="W16" s="33"/>
      <c r="X16" s="117">
        <f t="shared" si="3"/>
        <v>5</v>
      </c>
      <c r="Y16" s="119"/>
      <c r="Z16" s="117"/>
      <c r="AB16" s="3" t="str">
        <f>IF(H24="yes","X","Y")</f>
        <v>Y</v>
      </c>
      <c r="AC16" s="34" t="s">
        <v>11</v>
      </c>
      <c r="AD16" s="122"/>
      <c r="AE16" s="14"/>
      <c r="AG16" s="43" t="s">
        <v>129</v>
      </c>
    </row>
    <row r="17" spans="1:36" ht="11.25" customHeight="1">
      <c r="A17" s="33" t="s">
        <v>144</v>
      </c>
      <c r="B17" s="39" t="s">
        <v>259</v>
      </c>
      <c r="C17" s="33"/>
      <c r="D17" s="117">
        <f>'AEDET-IA Benchmark'!D17</f>
        <v>1</v>
      </c>
      <c r="E17" s="118"/>
      <c r="F17" s="117">
        <f t="shared" si="1"/>
        <v>4</v>
      </c>
      <c r="G17" s="119"/>
      <c r="H17" s="117"/>
      <c r="S17" s="33"/>
      <c r="AB17" s="3" t="str">
        <f>IF(H25="yes","X","Y")</f>
        <v>Y</v>
      </c>
      <c r="AC17" s="34" t="s">
        <v>12</v>
      </c>
      <c r="AD17" s="122"/>
      <c r="AE17" s="14"/>
      <c r="AG17" s="44" t="s">
        <v>130</v>
      </c>
    </row>
    <row r="18" spans="1:36" ht="11.25" customHeight="1">
      <c r="A18" s="106" t="s">
        <v>246</v>
      </c>
      <c r="B18" s="106" t="s">
        <v>226</v>
      </c>
      <c r="C18" s="38"/>
      <c r="D18" s="117">
        <v>2</v>
      </c>
      <c r="E18" s="118"/>
      <c r="F18" s="117">
        <f t="shared" si="1"/>
        <v>5</v>
      </c>
      <c r="G18" s="119"/>
      <c r="H18" s="117"/>
      <c r="AB18" s="3" t="str">
        <f>IF(H26="yes","X","Y")</f>
        <v>Y</v>
      </c>
      <c r="AC18" s="34" t="s">
        <v>13</v>
      </c>
      <c r="AD18" s="3" t="str">
        <f>IF(J26="yes","X","Y")</f>
        <v>Y</v>
      </c>
      <c r="AE18" s="14"/>
      <c r="AG18" s="45" t="s">
        <v>131</v>
      </c>
    </row>
    <row r="19" spans="1:36" ht="11.25" customHeight="1">
      <c r="A19" s="38"/>
      <c r="B19" s="38"/>
      <c r="C19" s="38"/>
      <c r="D19" s="35"/>
      <c r="E19" s="37"/>
      <c r="F19" s="35"/>
      <c r="G19" s="35"/>
      <c r="H19" s="35"/>
      <c r="AB19" s="3" t="str">
        <f t="shared" ref="AB19:AB22" si="4">IF(H27="yes","X","Y")</f>
        <v>Y</v>
      </c>
      <c r="AC19" s="34" t="s">
        <v>41</v>
      </c>
      <c r="AD19" s="122"/>
      <c r="AE19" s="14"/>
      <c r="AG19" s="46" t="s">
        <v>132</v>
      </c>
    </row>
    <row r="20" spans="1:36" ht="11.25" customHeight="1">
      <c r="B20" s="72" t="s">
        <v>84</v>
      </c>
      <c r="D20" s="28" t="s">
        <v>116</v>
      </c>
      <c r="E20" s="31"/>
      <c r="F20" s="29" t="s">
        <v>134</v>
      </c>
      <c r="G20" s="32"/>
      <c r="H20" s="29" t="s">
        <v>119</v>
      </c>
      <c r="K20" s="56" t="s">
        <v>51</v>
      </c>
      <c r="M20" s="28" t="s">
        <v>116</v>
      </c>
      <c r="N20" s="2"/>
      <c r="O20" s="29" t="s">
        <v>134</v>
      </c>
      <c r="P20" s="12"/>
      <c r="Q20" s="30" t="s">
        <v>119</v>
      </c>
      <c r="S20" s="33"/>
      <c r="T20" s="59" t="s">
        <v>8</v>
      </c>
      <c r="V20" s="28" t="s">
        <v>116</v>
      </c>
      <c r="W20" s="2"/>
      <c r="X20" s="29" t="s">
        <v>134</v>
      </c>
      <c r="Y20" s="12"/>
      <c r="Z20" s="30" t="s">
        <v>119</v>
      </c>
      <c r="AB20" s="3" t="str">
        <f t="shared" si="4"/>
        <v>Y</v>
      </c>
      <c r="AC20" s="34" t="s">
        <v>42</v>
      </c>
      <c r="AD20" s="122"/>
      <c r="AE20" s="14"/>
      <c r="AG20" s="47" t="s">
        <v>194</v>
      </c>
    </row>
    <row r="21" spans="1:36" ht="11.25" customHeight="1">
      <c r="A21" s="33" t="s">
        <v>9</v>
      </c>
      <c r="B21" s="33" t="s">
        <v>107</v>
      </c>
      <c r="C21" s="33"/>
      <c r="D21" s="117">
        <f>'AEDET-IA Benchmark'!D21</f>
        <v>1</v>
      </c>
      <c r="E21" s="118"/>
      <c r="F21" s="117">
        <f t="shared" ref="F21:F29" si="5">IF(D21=2, 5,4)</f>
        <v>4</v>
      </c>
      <c r="G21" s="119"/>
      <c r="H21" s="117"/>
      <c r="J21" s="33" t="s">
        <v>34</v>
      </c>
      <c r="K21" s="33" t="s">
        <v>126</v>
      </c>
      <c r="L21" s="33"/>
      <c r="M21" s="117">
        <f>'AEDET-IA Benchmark'!M21</f>
        <v>1</v>
      </c>
      <c r="N21" s="118"/>
      <c r="O21" s="117">
        <f t="shared" ref="O21:O27" si="6">IF(M21=2, 5,4)</f>
        <v>4</v>
      </c>
      <c r="P21" s="119"/>
      <c r="Q21" s="117"/>
      <c r="S21" s="33" t="s">
        <v>77</v>
      </c>
      <c r="T21" s="33" t="s">
        <v>174</v>
      </c>
      <c r="U21" s="33"/>
      <c r="V21" s="117">
        <f>'AEDET-IA Benchmark'!V21</f>
        <v>1</v>
      </c>
      <c r="W21" s="33"/>
      <c r="X21" s="117">
        <f t="shared" ref="X21:X27" si="7">IF(V21=2, 5,4)</f>
        <v>4</v>
      </c>
      <c r="Y21" s="119"/>
      <c r="Z21" s="117"/>
      <c r="AB21" s="3" t="str">
        <f t="shared" si="4"/>
        <v>Y</v>
      </c>
      <c r="AC21" s="34" t="s">
        <v>43</v>
      </c>
      <c r="AD21" s="122"/>
      <c r="AE21" s="14"/>
    </row>
    <row r="22" spans="1:36" ht="11.25" customHeight="1">
      <c r="A22" s="33" t="s">
        <v>10</v>
      </c>
      <c r="B22" s="33" t="s">
        <v>140</v>
      </c>
      <c r="C22" s="33"/>
      <c r="D22" s="117">
        <f>'AEDET-IA Benchmark'!D22</f>
        <v>1</v>
      </c>
      <c r="E22" s="118"/>
      <c r="F22" s="117">
        <f t="shared" si="5"/>
        <v>4</v>
      </c>
      <c r="G22" s="119"/>
      <c r="H22" s="117"/>
      <c r="J22" s="33" t="s">
        <v>35</v>
      </c>
      <c r="K22" s="33" t="s">
        <v>59</v>
      </c>
      <c r="L22" s="33"/>
      <c r="M22" s="117">
        <f>'AEDET-IA Benchmark'!M22</f>
        <v>1</v>
      </c>
      <c r="N22" s="118"/>
      <c r="O22" s="117">
        <f t="shared" si="6"/>
        <v>4</v>
      </c>
      <c r="P22" s="119"/>
      <c r="Q22" s="117"/>
      <c r="S22" s="33" t="s">
        <v>78</v>
      </c>
      <c r="T22" s="33" t="s">
        <v>175</v>
      </c>
      <c r="U22" s="33"/>
      <c r="V22" s="117">
        <f>'AEDET-IA Benchmark'!V22</f>
        <v>1</v>
      </c>
      <c r="W22" s="33"/>
      <c r="X22" s="117">
        <f t="shared" si="7"/>
        <v>4</v>
      </c>
      <c r="Y22" s="119"/>
      <c r="Z22" s="117"/>
      <c r="AB22" s="3" t="str">
        <f t="shared" si="4"/>
        <v>Y</v>
      </c>
      <c r="AC22" s="34" t="s">
        <v>251</v>
      </c>
      <c r="AD22" s="122"/>
      <c r="AE22" s="14"/>
    </row>
    <row r="23" spans="1:36" ht="11.25" customHeight="1">
      <c r="A23" s="33" t="s">
        <v>11</v>
      </c>
      <c r="B23" s="33" t="s">
        <v>108</v>
      </c>
      <c r="C23" s="33"/>
      <c r="D23" s="117">
        <f>'AEDET-IA Benchmark'!D23</f>
        <v>1</v>
      </c>
      <c r="E23" s="118"/>
      <c r="F23" s="117">
        <f t="shared" si="5"/>
        <v>4</v>
      </c>
      <c r="G23" s="119"/>
      <c r="H23" s="117"/>
      <c r="J23" s="33" t="s">
        <v>36</v>
      </c>
      <c r="K23" s="33" t="s">
        <v>60</v>
      </c>
      <c r="L23" s="33"/>
      <c r="M23" s="117">
        <f>'AEDET-IA Benchmark'!M23</f>
        <v>1</v>
      </c>
      <c r="N23" s="118"/>
      <c r="O23" s="117">
        <f t="shared" si="6"/>
        <v>4</v>
      </c>
      <c r="P23" s="119"/>
      <c r="Q23" s="117"/>
      <c r="S23" s="33" t="s">
        <v>79</v>
      </c>
      <c r="T23" s="33" t="s">
        <v>205</v>
      </c>
      <c r="U23" s="33"/>
      <c r="V23" s="117">
        <f>'AEDET-IA Benchmark'!V23</f>
        <v>1</v>
      </c>
      <c r="W23" s="33"/>
      <c r="X23" s="117">
        <f t="shared" si="7"/>
        <v>4</v>
      </c>
      <c r="Y23" s="119"/>
      <c r="Z23" s="117"/>
      <c r="AB23" s="3" t="str">
        <f t="shared" ref="AB23:AB30" si="8">IF(H32="yes","X","Y")</f>
        <v>Y</v>
      </c>
      <c r="AC23" s="34" t="s">
        <v>16</v>
      </c>
      <c r="AD23" s="122"/>
      <c r="AE23" s="14"/>
      <c r="AF23" s="19"/>
      <c r="AG23" s="8" t="s">
        <v>138</v>
      </c>
    </row>
    <row r="24" spans="1:36" ht="11.25" customHeight="1">
      <c r="A24" s="33" t="s">
        <v>12</v>
      </c>
      <c r="B24" s="33" t="s">
        <v>224</v>
      </c>
      <c r="C24" s="33"/>
      <c r="D24" s="117">
        <f>'AEDET-IA Benchmark'!D24</f>
        <v>1</v>
      </c>
      <c r="E24" s="118"/>
      <c r="F24" s="117">
        <f t="shared" si="5"/>
        <v>4</v>
      </c>
      <c r="G24" s="119"/>
      <c r="H24" s="117"/>
      <c r="J24" s="33" t="s">
        <v>37</v>
      </c>
      <c r="K24" s="33" t="s">
        <v>61</v>
      </c>
      <c r="L24" s="33"/>
      <c r="M24" s="117">
        <f>'AEDET-IA Benchmark'!M24</f>
        <v>1</v>
      </c>
      <c r="N24" s="118"/>
      <c r="O24" s="117">
        <f t="shared" si="6"/>
        <v>4</v>
      </c>
      <c r="P24" s="119"/>
      <c r="Q24" s="117"/>
      <c r="S24" s="33" t="s">
        <v>80</v>
      </c>
      <c r="T24" s="33" t="s">
        <v>177</v>
      </c>
      <c r="U24" s="33"/>
      <c r="V24" s="117">
        <f>'AEDET-IA Benchmark'!V24</f>
        <v>1</v>
      </c>
      <c r="W24" s="33"/>
      <c r="X24" s="117">
        <f t="shared" si="7"/>
        <v>4</v>
      </c>
      <c r="Y24" s="119"/>
      <c r="Z24" s="117"/>
      <c r="AB24" s="3" t="str">
        <f t="shared" si="8"/>
        <v>Y</v>
      </c>
      <c r="AC24" s="34" t="s">
        <v>17</v>
      </c>
      <c r="AD24" s="122"/>
      <c r="AE24" s="14"/>
      <c r="AF24" s="14"/>
    </row>
    <row r="25" spans="1:36" ht="11.25" customHeight="1">
      <c r="A25" s="33" t="s">
        <v>13</v>
      </c>
      <c r="B25" s="33" t="s">
        <v>110</v>
      </c>
      <c r="C25" s="33"/>
      <c r="D25" s="117">
        <f>'AEDET-IA Benchmark'!D25</f>
        <v>1</v>
      </c>
      <c r="E25" s="118"/>
      <c r="F25" s="117">
        <f t="shared" si="5"/>
        <v>4</v>
      </c>
      <c r="G25" s="119"/>
      <c r="H25" s="117"/>
      <c r="J25" s="33" t="s">
        <v>48</v>
      </c>
      <c r="K25" s="33" t="s">
        <v>62</v>
      </c>
      <c r="L25" s="33"/>
      <c r="M25" s="117">
        <f>'AEDET-IA Benchmark'!M25</f>
        <v>1</v>
      </c>
      <c r="N25" s="118"/>
      <c r="O25" s="117">
        <f t="shared" si="6"/>
        <v>4</v>
      </c>
      <c r="P25" s="119"/>
      <c r="Q25" s="117"/>
      <c r="S25" s="33" t="s">
        <v>81</v>
      </c>
      <c r="T25" s="33" t="s">
        <v>176</v>
      </c>
      <c r="U25" s="33"/>
      <c r="V25" s="117">
        <f>'AEDET-IA Benchmark'!V25</f>
        <v>1</v>
      </c>
      <c r="W25" s="33"/>
      <c r="X25" s="117">
        <f t="shared" si="7"/>
        <v>4</v>
      </c>
      <c r="Y25" s="119"/>
      <c r="Z25" s="117"/>
      <c r="AB25" s="3" t="str">
        <f t="shared" si="8"/>
        <v>Y</v>
      </c>
      <c r="AC25" s="34" t="s">
        <v>18</v>
      </c>
      <c r="AD25" s="122"/>
      <c r="AE25" s="14"/>
      <c r="AF25" s="27">
        <v>1</v>
      </c>
      <c r="AG25" s="146" t="s">
        <v>245</v>
      </c>
      <c r="AH25" s="146"/>
      <c r="AI25" s="146"/>
      <c r="AJ25" s="146"/>
    </row>
    <row r="26" spans="1:36" ht="11.25" customHeight="1">
      <c r="A26" s="33" t="s">
        <v>41</v>
      </c>
      <c r="B26" s="33" t="s">
        <v>225</v>
      </c>
      <c r="C26" s="33"/>
      <c r="D26" s="117">
        <f>'AEDET-IA Benchmark'!D26</f>
        <v>1</v>
      </c>
      <c r="E26" s="118"/>
      <c r="F26" s="117">
        <f t="shared" si="5"/>
        <v>4</v>
      </c>
      <c r="G26" s="119"/>
      <c r="H26" s="117"/>
      <c r="J26" s="33" t="s">
        <v>49</v>
      </c>
      <c r="K26" s="39" t="s">
        <v>202</v>
      </c>
      <c r="L26" s="33"/>
      <c r="M26" s="117">
        <f>'AEDET-IA Benchmark'!M26</f>
        <v>1</v>
      </c>
      <c r="N26" s="118"/>
      <c r="O26" s="117">
        <f t="shared" si="6"/>
        <v>4</v>
      </c>
      <c r="P26" s="119"/>
      <c r="Q26" s="117"/>
      <c r="S26" s="33" t="s">
        <v>82</v>
      </c>
      <c r="T26" s="39" t="s">
        <v>222</v>
      </c>
      <c r="U26" s="33"/>
      <c r="V26" s="117">
        <f>'AEDET-IA Benchmark'!V26</f>
        <v>1</v>
      </c>
      <c r="W26" s="33"/>
      <c r="X26" s="117">
        <f t="shared" si="7"/>
        <v>4</v>
      </c>
      <c r="Y26" s="119"/>
      <c r="Z26" s="117"/>
      <c r="AB26" s="3" t="str">
        <f t="shared" si="8"/>
        <v>Y</v>
      </c>
      <c r="AC26" s="34" t="s">
        <v>19</v>
      </c>
      <c r="AD26" s="122"/>
      <c r="AE26" s="14"/>
      <c r="AF26" s="27">
        <v>2</v>
      </c>
      <c r="AG26" s="146" t="s">
        <v>238</v>
      </c>
      <c r="AH26" s="146"/>
      <c r="AI26" s="146"/>
      <c r="AJ26" s="146"/>
    </row>
    <row r="27" spans="1:36" ht="11.25" customHeight="1">
      <c r="A27" s="33" t="s">
        <v>42</v>
      </c>
      <c r="B27" s="39" t="s">
        <v>151</v>
      </c>
      <c r="C27" s="33"/>
      <c r="D27" s="117">
        <f>'AEDET-IA Benchmark'!D27</f>
        <v>1</v>
      </c>
      <c r="E27" s="118"/>
      <c r="F27" s="117">
        <f t="shared" si="5"/>
        <v>4</v>
      </c>
      <c r="G27" s="119"/>
      <c r="H27" s="117"/>
      <c r="J27" s="33" t="s">
        <v>50</v>
      </c>
      <c r="K27" s="39" t="s">
        <v>164</v>
      </c>
      <c r="M27" s="117">
        <f>'AEDET-IA Benchmark'!M27</f>
        <v>1</v>
      </c>
      <c r="O27" s="117">
        <f t="shared" si="6"/>
        <v>4</v>
      </c>
      <c r="Q27" s="117"/>
      <c r="S27" s="106" t="s">
        <v>83</v>
      </c>
      <c r="T27" s="106" t="s">
        <v>236</v>
      </c>
      <c r="U27" s="37"/>
      <c r="V27" s="117">
        <v>2</v>
      </c>
      <c r="W27" s="33"/>
      <c r="X27" s="117">
        <f t="shared" si="7"/>
        <v>5</v>
      </c>
      <c r="Y27" s="119"/>
      <c r="Z27" s="117"/>
      <c r="AB27" s="3" t="str">
        <f t="shared" si="8"/>
        <v>Y</v>
      </c>
      <c r="AC27" s="34" t="s">
        <v>20</v>
      </c>
      <c r="AD27" s="122"/>
      <c r="AE27" s="14"/>
      <c r="AF27" s="27"/>
      <c r="AG27" s="146" t="s">
        <v>239</v>
      </c>
      <c r="AH27" s="146"/>
      <c r="AI27" s="146"/>
      <c r="AJ27" s="146"/>
    </row>
    <row r="28" spans="1:36" ht="11.25" customHeight="1">
      <c r="A28" s="33" t="s">
        <v>43</v>
      </c>
      <c r="B28" s="39" t="s">
        <v>267</v>
      </c>
      <c r="C28" s="33"/>
      <c r="D28" s="117">
        <f>'AEDET-IA Benchmark'!D28</f>
        <v>1</v>
      </c>
      <c r="E28" s="118"/>
      <c r="F28" s="117">
        <f t="shared" si="5"/>
        <v>4</v>
      </c>
      <c r="G28" s="119"/>
      <c r="H28" s="117"/>
      <c r="AB28" s="3" t="str">
        <f t="shared" si="8"/>
        <v>Y</v>
      </c>
      <c r="AC28" s="34" t="s">
        <v>21</v>
      </c>
      <c r="AD28" s="122"/>
      <c r="AE28" s="14"/>
      <c r="AF28" s="27">
        <v>3</v>
      </c>
      <c r="AG28" s="146" t="s">
        <v>240</v>
      </c>
      <c r="AH28" s="146"/>
      <c r="AI28" s="146"/>
      <c r="AJ28" s="146"/>
    </row>
    <row r="29" spans="1:36" ht="11.25" customHeight="1">
      <c r="A29" s="106" t="s">
        <v>247</v>
      </c>
      <c r="B29" s="106" t="s">
        <v>227</v>
      </c>
      <c r="C29" s="33"/>
      <c r="D29" s="117">
        <v>2</v>
      </c>
      <c r="E29" s="118"/>
      <c r="F29" s="117">
        <f t="shared" si="5"/>
        <v>5</v>
      </c>
      <c r="G29" s="119"/>
      <c r="H29" s="117"/>
      <c r="AB29" s="3" t="str">
        <f t="shared" si="8"/>
        <v>Y</v>
      </c>
      <c r="AC29" s="34" t="s">
        <v>22</v>
      </c>
      <c r="AD29" s="122"/>
      <c r="AE29" s="14"/>
      <c r="AF29" s="27">
        <v>4</v>
      </c>
      <c r="AG29" s="146" t="s">
        <v>241</v>
      </c>
      <c r="AH29" s="146"/>
      <c r="AI29" s="146"/>
      <c r="AJ29" s="146"/>
    </row>
    <row r="30" spans="1:36" ht="11.25" customHeight="1">
      <c r="A30" s="38"/>
      <c r="B30" s="38"/>
      <c r="C30" s="33"/>
      <c r="D30" s="35"/>
      <c r="E30" s="33"/>
      <c r="F30" s="35"/>
      <c r="G30" s="35"/>
      <c r="H30" s="35"/>
      <c r="AB30" s="3" t="str">
        <f t="shared" si="8"/>
        <v>Y</v>
      </c>
      <c r="AC30" s="34" t="s">
        <v>23</v>
      </c>
      <c r="AD30" s="122"/>
      <c r="AE30" s="14"/>
      <c r="AF30" s="27">
        <v>5</v>
      </c>
      <c r="AG30" s="146" t="s">
        <v>139</v>
      </c>
      <c r="AH30" s="146"/>
      <c r="AI30" s="146"/>
      <c r="AJ30" s="146"/>
    </row>
    <row r="31" spans="1:36" ht="11.25" customHeight="1">
      <c r="B31" s="73" t="s">
        <v>94</v>
      </c>
      <c r="D31" s="28" t="s">
        <v>116</v>
      </c>
      <c r="E31" s="31"/>
      <c r="F31" s="29" t="s">
        <v>134</v>
      </c>
      <c r="G31" s="32"/>
      <c r="H31" s="29" t="s">
        <v>119</v>
      </c>
      <c r="K31" s="57" t="s">
        <v>63</v>
      </c>
      <c r="M31" s="28" t="s">
        <v>116</v>
      </c>
      <c r="N31" s="2"/>
      <c r="O31" s="29" t="s">
        <v>134</v>
      </c>
      <c r="P31" s="12"/>
      <c r="Q31" s="30" t="s">
        <v>119</v>
      </c>
      <c r="T31" s="74" t="s">
        <v>15</v>
      </c>
      <c r="V31" s="28" t="s">
        <v>116</v>
      </c>
      <c r="W31" s="2"/>
      <c r="X31" s="29" t="s">
        <v>134</v>
      </c>
      <c r="Y31" s="12"/>
      <c r="Z31" s="30" t="s">
        <v>119</v>
      </c>
      <c r="AB31" s="3" t="str">
        <f t="shared" ref="AB31" si="9">IF(H39="yes","X","Y")</f>
        <v>Y</v>
      </c>
      <c r="AC31" s="34" t="s">
        <v>44</v>
      </c>
      <c r="AD31" s="122"/>
      <c r="AE31" s="14"/>
      <c r="AF31" s="14">
        <v>6</v>
      </c>
      <c r="AG31" s="139" t="s">
        <v>242</v>
      </c>
      <c r="AH31" s="139"/>
      <c r="AI31" s="139"/>
      <c r="AJ31" s="139"/>
    </row>
    <row r="32" spans="1:36" ht="11.25" customHeight="1">
      <c r="A32" s="33" t="s">
        <v>16</v>
      </c>
      <c r="B32" s="33" t="s">
        <v>111</v>
      </c>
      <c r="C32" s="33"/>
      <c r="D32" s="117">
        <f>'AEDET-IA Benchmark'!D32</f>
        <v>1</v>
      </c>
      <c r="E32" s="118"/>
      <c r="F32" s="117">
        <f t="shared" ref="F32:F40" si="10">IF(D32=2, 5,4)</f>
        <v>4</v>
      </c>
      <c r="G32" s="119"/>
      <c r="H32" s="121"/>
      <c r="J32" s="33" t="s">
        <v>125</v>
      </c>
      <c r="K32" s="33" t="s">
        <v>72</v>
      </c>
      <c r="L32" s="33"/>
      <c r="M32" s="117">
        <v>1</v>
      </c>
      <c r="N32" s="118"/>
      <c r="O32" s="117">
        <f t="shared" ref="O32:O41" si="11">IF(M32=2, 5,4)</f>
        <v>4</v>
      </c>
      <c r="P32" s="119"/>
      <c r="Q32" s="117"/>
      <c r="S32" s="33" t="s">
        <v>85</v>
      </c>
      <c r="T32" s="33" t="s">
        <v>178</v>
      </c>
      <c r="U32" s="33"/>
      <c r="V32" s="117">
        <f>'AEDET-IA Benchmark'!V32</f>
        <v>1</v>
      </c>
      <c r="W32" s="118"/>
      <c r="X32" s="117">
        <f t="shared" ref="X32:X41" si="12">IF(V32=2, 5,4)</f>
        <v>4</v>
      </c>
      <c r="Y32" s="119"/>
      <c r="Z32" s="117"/>
      <c r="AB32" s="3" t="str">
        <f t="shared" ref="AB32:AB38" si="13">IF(Q9="yes","X","Y")</f>
        <v>Y</v>
      </c>
      <c r="AC32" s="34" t="s">
        <v>28</v>
      </c>
      <c r="AD32" s="122"/>
      <c r="AE32" s="14"/>
    </row>
    <row r="33" spans="1:38" ht="11.25" customHeight="1">
      <c r="A33" s="33" t="s">
        <v>17</v>
      </c>
      <c r="B33" s="33" t="s">
        <v>112</v>
      </c>
      <c r="C33" s="33"/>
      <c r="D33" s="117">
        <f>'AEDET-IA Benchmark'!D33</f>
        <v>1</v>
      </c>
      <c r="E33" s="118"/>
      <c r="F33" s="117">
        <f t="shared" si="10"/>
        <v>4</v>
      </c>
      <c r="G33" s="119"/>
      <c r="H33" s="117"/>
      <c r="J33" s="33" t="s">
        <v>52</v>
      </c>
      <c r="K33" s="33" t="s">
        <v>73</v>
      </c>
      <c r="L33" s="33"/>
      <c r="M33" s="117">
        <v>1</v>
      </c>
      <c r="N33" s="118"/>
      <c r="O33" s="117">
        <f t="shared" si="11"/>
        <v>4</v>
      </c>
      <c r="P33" s="119"/>
      <c r="Q33" s="117"/>
      <c r="S33" s="33" t="s">
        <v>86</v>
      </c>
      <c r="T33" s="33" t="s">
        <v>192</v>
      </c>
      <c r="U33" s="33"/>
      <c r="V33" s="117">
        <f>'AEDET-IA Benchmark'!V33</f>
        <v>1</v>
      </c>
      <c r="W33" s="118"/>
      <c r="X33" s="117">
        <f t="shared" si="12"/>
        <v>4</v>
      </c>
      <c r="Y33" s="119"/>
      <c r="Z33" s="117"/>
      <c r="AB33" s="3" t="str">
        <f t="shared" si="13"/>
        <v>Y</v>
      </c>
      <c r="AC33" s="34" t="s">
        <v>29</v>
      </c>
      <c r="AD33" s="122"/>
      <c r="AE33" s="14"/>
      <c r="AF33" s="14"/>
      <c r="AG33" s="105"/>
      <c r="AH33" s="102"/>
      <c r="AI33" s="102"/>
      <c r="AJ33" s="102"/>
      <c r="AK33" s="102"/>
    </row>
    <row r="34" spans="1:38" ht="11.25" customHeight="1">
      <c r="A34" s="33" t="s">
        <v>18</v>
      </c>
      <c r="B34" s="33" t="s">
        <v>113</v>
      </c>
      <c r="C34" s="33"/>
      <c r="D34" s="117">
        <v>1</v>
      </c>
      <c r="E34" s="118"/>
      <c r="F34" s="117">
        <f t="shared" si="10"/>
        <v>4</v>
      </c>
      <c r="G34" s="119"/>
      <c r="H34" s="117"/>
      <c r="J34" s="33" t="s">
        <v>53</v>
      </c>
      <c r="K34" s="33" t="s">
        <v>74</v>
      </c>
      <c r="L34" s="33"/>
      <c r="M34" s="117">
        <v>1</v>
      </c>
      <c r="N34" s="118"/>
      <c r="O34" s="117">
        <f t="shared" si="11"/>
        <v>4</v>
      </c>
      <c r="P34" s="119"/>
      <c r="Q34" s="117"/>
      <c r="S34" s="33" t="s">
        <v>87</v>
      </c>
      <c r="T34" s="33" t="s">
        <v>180</v>
      </c>
      <c r="U34" s="33"/>
      <c r="V34" s="117">
        <f>'AEDET-IA Benchmark'!V34</f>
        <v>1</v>
      </c>
      <c r="W34" s="118"/>
      <c r="X34" s="117">
        <f t="shared" si="12"/>
        <v>4</v>
      </c>
      <c r="Y34" s="119"/>
      <c r="Z34" s="117"/>
      <c r="AB34" s="3" t="str">
        <f t="shared" si="13"/>
        <v>Y</v>
      </c>
      <c r="AC34" s="34" t="s">
        <v>30</v>
      </c>
      <c r="AD34" s="122"/>
      <c r="AF34" s="14"/>
      <c r="AG34" s="102"/>
      <c r="AH34" s="102"/>
      <c r="AI34" s="102"/>
      <c r="AJ34" s="102"/>
      <c r="AK34" s="102"/>
      <c r="AL34" s="102"/>
    </row>
    <row r="35" spans="1:38" ht="11.25" customHeight="1">
      <c r="A35" s="33" t="s">
        <v>19</v>
      </c>
      <c r="B35" s="33" t="s">
        <v>114</v>
      </c>
      <c r="C35" s="33"/>
      <c r="D35" s="117">
        <f>'AEDET-IA Benchmark'!D35</f>
        <v>1</v>
      </c>
      <c r="E35" s="118"/>
      <c r="F35" s="117">
        <f t="shared" si="10"/>
        <v>4</v>
      </c>
      <c r="G35" s="119"/>
      <c r="H35" s="117"/>
      <c r="J35" s="33" t="s">
        <v>54</v>
      </c>
      <c r="K35" s="33" t="s">
        <v>165</v>
      </c>
      <c r="L35" s="33"/>
      <c r="M35" s="117">
        <v>1</v>
      </c>
      <c r="N35" s="118"/>
      <c r="O35" s="117">
        <f t="shared" si="11"/>
        <v>4</v>
      </c>
      <c r="P35" s="119"/>
      <c r="Q35" s="117"/>
      <c r="S35" s="33" t="s">
        <v>88</v>
      </c>
      <c r="T35" s="33" t="s">
        <v>24</v>
      </c>
      <c r="U35" s="33"/>
      <c r="V35" s="117">
        <f>'AEDET-IA Benchmark'!V35</f>
        <v>1</v>
      </c>
      <c r="W35" s="118"/>
      <c r="X35" s="117">
        <f t="shared" si="12"/>
        <v>4</v>
      </c>
      <c r="Y35" s="119"/>
      <c r="Z35" s="117"/>
      <c r="AB35" s="3" t="str">
        <f t="shared" si="13"/>
        <v>Y</v>
      </c>
      <c r="AC35" s="34" t="s">
        <v>31</v>
      </c>
      <c r="AD35" s="122"/>
      <c r="AF35" s="14"/>
      <c r="AG35" s="102"/>
      <c r="AH35" s="102"/>
      <c r="AI35" s="102"/>
      <c r="AJ35" s="102"/>
      <c r="AK35" s="102"/>
      <c r="AL35" s="102"/>
    </row>
    <row r="36" spans="1:38" ht="11.25" customHeight="1">
      <c r="A36" s="33" t="s">
        <v>20</v>
      </c>
      <c r="B36" s="33" t="s">
        <v>153</v>
      </c>
      <c r="C36" s="33"/>
      <c r="D36" s="117">
        <f>'AEDET-IA Benchmark'!D36</f>
        <v>1</v>
      </c>
      <c r="E36" s="118"/>
      <c r="F36" s="117">
        <f t="shared" si="10"/>
        <v>4</v>
      </c>
      <c r="G36" s="119"/>
      <c r="H36" s="117"/>
      <c r="J36" s="33" t="s">
        <v>55</v>
      </c>
      <c r="K36" s="33" t="s">
        <v>75</v>
      </c>
      <c r="L36" s="33"/>
      <c r="M36" s="117">
        <v>1</v>
      </c>
      <c r="N36" s="118"/>
      <c r="O36" s="117">
        <f t="shared" si="11"/>
        <v>4</v>
      </c>
      <c r="P36" s="119"/>
      <c r="Q36" s="117"/>
      <c r="S36" s="33" t="s">
        <v>89</v>
      </c>
      <c r="T36" s="33" t="s">
        <v>206</v>
      </c>
      <c r="U36" s="33"/>
      <c r="V36" s="117">
        <f>'AEDET-IA Benchmark'!V36</f>
        <v>1</v>
      </c>
      <c r="W36" s="118"/>
      <c r="X36" s="117">
        <f t="shared" si="12"/>
        <v>4</v>
      </c>
      <c r="Y36" s="119"/>
      <c r="Z36" s="117"/>
      <c r="AB36" s="3" t="str">
        <f t="shared" si="13"/>
        <v>Y</v>
      </c>
      <c r="AC36" s="34" t="s">
        <v>45</v>
      </c>
      <c r="AD36" s="122"/>
      <c r="AF36" s="103" t="s">
        <v>216</v>
      </c>
      <c r="AG36" s="26" t="s">
        <v>217</v>
      </c>
      <c r="AH36" s="104" t="s">
        <v>218</v>
      </c>
      <c r="AI36" s="104" t="s">
        <v>219</v>
      </c>
      <c r="AJ36" s="104" t="s">
        <v>220</v>
      </c>
      <c r="AK36" s="102"/>
      <c r="AL36" s="102"/>
    </row>
    <row r="37" spans="1:38" ht="11.25" customHeight="1">
      <c r="A37" s="33" t="s">
        <v>21</v>
      </c>
      <c r="B37" s="33" t="s">
        <v>115</v>
      </c>
      <c r="C37" s="33"/>
      <c r="D37" s="117">
        <f>'AEDET-IA Benchmark'!D37</f>
        <v>1</v>
      </c>
      <c r="E37" s="118"/>
      <c r="F37" s="117">
        <f t="shared" si="10"/>
        <v>4</v>
      </c>
      <c r="G37" s="119"/>
      <c r="H37" s="117"/>
      <c r="J37" s="33" t="s">
        <v>56</v>
      </c>
      <c r="K37" s="33" t="s">
        <v>147</v>
      </c>
      <c r="L37" s="33"/>
      <c r="M37" s="117">
        <v>1</v>
      </c>
      <c r="N37" s="118"/>
      <c r="O37" s="117">
        <f t="shared" si="11"/>
        <v>4</v>
      </c>
      <c r="P37" s="119"/>
      <c r="Q37" s="117"/>
      <c r="S37" s="33" t="s">
        <v>90</v>
      </c>
      <c r="T37" s="33" t="s">
        <v>25</v>
      </c>
      <c r="U37" s="33"/>
      <c r="V37" s="117">
        <f>'AEDET-IA Benchmark'!V37</f>
        <v>1</v>
      </c>
      <c r="W37" s="118"/>
      <c r="X37" s="117">
        <f t="shared" si="12"/>
        <v>4</v>
      </c>
      <c r="Y37" s="119"/>
      <c r="Z37" s="117"/>
      <c r="AB37" s="3" t="str">
        <f t="shared" si="13"/>
        <v>Y</v>
      </c>
      <c r="AC37" s="34" t="s">
        <v>46</v>
      </c>
      <c r="AD37" s="122"/>
      <c r="AF37" s="125"/>
      <c r="AG37" s="124"/>
      <c r="AH37" s="129"/>
      <c r="AI37" s="130"/>
      <c r="AJ37" s="129"/>
      <c r="AK37" s="102"/>
      <c r="AL37" s="102"/>
    </row>
    <row r="38" spans="1:38" ht="11.25" customHeight="1">
      <c r="A38" s="33" t="s">
        <v>22</v>
      </c>
      <c r="B38" s="39" t="s">
        <v>223</v>
      </c>
      <c r="C38" s="33"/>
      <c r="D38" s="117">
        <f>'AEDET-IA Benchmark'!D38</f>
        <v>1</v>
      </c>
      <c r="E38" s="118"/>
      <c r="F38" s="117">
        <f t="shared" si="10"/>
        <v>4</v>
      </c>
      <c r="G38" s="119"/>
      <c r="H38" s="117"/>
      <c r="J38" s="33" t="s">
        <v>57</v>
      </c>
      <c r="K38" s="33" t="s">
        <v>166</v>
      </c>
      <c r="L38" s="33"/>
      <c r="M38" s="117">
        <v>1</v>
      </c>
      <c r="N38" s="118"/>
      <c r="O38" s="117">
        <f t="shared" si="11"/>
        <v>4</v>
      </c>
      <c r="P38" s="119"/>
      <c r="Q38" s="117"/>
      <c r="S38" s="33" t="s">
        <v>91</v>
      </c>
      <c r="T38" s="33" t="s">
        <v>26</v>
      </c>
      <c r="U38" s="33"/>
      <c r="V38" s="117">
        <f>'AEDET-IA Benchmark'!V38</f>
        <v>1</v>
      </c>
      <c r="W38" s="118"/>
      <c r="X38" s="117">
        <f t="shared" si="12"/>
        <v>4</v>
      </c>
      <c r="Y38" s="119"/>
      <c r="Z38" s="117"/>
      <c r="AB38" s="3" t="str">
        <f t="shared" si="13"/>
        <v>Y</v>
      </c>
      <c r="AC38" s="34" t="s">
        <v>47</v>
      </c>
      <c r="AD38" s="122"/>
      <c r="AF38" s="125"/>
      <c r="AG38" s="124"/>
      <c r="AH38" s="129"/>
      <c r="AI38" s="130"/>
      <c r="AJ38" s="129"/>
      <c r="AK38" s="102"/>
      <c r="AL38" s="102"/>
    </row>
    <row r="39" spans="1:38" ht="11.25" customHeight="1">
      <c r="A39" s="33" t="s">
        <v>23</v>
      </c>
      <c r="B39" s="39" t="s">
        <v>155</v>
      </c>
      <c r="C39" s="33"/>
      <c r="D39" s="117">
        <v>1</v>
      </c>
      <c r="E39" s="118"/>
      <c r="F39" s="117">
        <f t="shared" si="10"/>
        <v>4</v>
      </c>
      <c r="G39" s="119"/>
      <c r="H39" s="117"/>
      <c r="J39" s="33" t="s">
        <v>58</v>
      </c>
      <c r="K39" s="39" t="s">
        <v>167</v>
      </c>
      <c r="L39" s="33"/>
      <c r="M39" s="117">
        <v>1</v>
      </c>
      <c r="N39" s="118"/>
      <c r="O39" s="117">
        <f t="shared" si="11"/>
        <v>4</v>
      </c>
      <c r="P39" s="119"/>
      <c r="Q39" s="117"/>
      <c r="S39" s="33" t="s">
        <v>92</v>
      </c>
      <c r="T39" s="33" t="s">
        <v>117</v>
      </c>
      <c r="U39" s="33"/>
      <c r="V39" s="117">
        <f>'AEDET-IA Benchmark'!V39</f>
        <v>1</v>
      </c>
      <c r="W39" s="118"/>
      <c r="X39" s="117">
        <f t="shared" si="12"/>
        <v>4</v>
      </c>
      <c r="Y39" s="119"/>
      <c r="Z39" s="117"/>
      <c r="AB39" s="3" t="str">
        <f t="shared" ref="AB39:AB42" si="14">IF(Q21="yes","X","Y")</f>
        <v>Y</v>
      </c>
      <c r="AC39" s="34" t="s">
        <v>248</v>
      </c>
      <c r="AD39" s="122"/>
      <c r="AF39" s="125"/>
      <c r="AG39" s="124"/>
      <c r="AH39" s="129"/>
      <c r="AI39" s="130"/>
      <c r="AJ39" s="129"/>
      <c r="AK39" s="102"/>
      <c r="AL39" s="102"/>
    </row>
    <row r="40" spans="1:38" ht="11.25" customHeight="1">
      <c r="A40" s="106" t="s">
        <v>44</v>
      </c>
      <c r="B40" s="106" t="s">
        <v>228</v>
      </c>
      <c r="C40" s="33"/>
      <c r="D40" s="117">
        <v>2</v>
      </c>
      <c r="E40" s="118"/>
      <c r="F40" s="117">
        <f t="shared" si="10"/>
        <v>5</v>
      </c>
      <c r="G40" s="119"/>
      <c r="H40" s="117"/>
      <c r="J40" s="33" t="s">
        <v>145</v>
      </c>
      <c r="K40" s="39" t="s">
        <v>168</v>
      </c>
      <c r="L40" s="33"/>
      <c r="M40" s="117">
        <v>1</v>
      </c>
      <c r="N40" s="118"/>
      <c r="O40" s="117">
        <f t="shared" si="11"/>
        <v>4</v>
      </c>
      <c r="P40" s="119"/>
      <c r="Q40" s="117"/>
      <c r="S40" s="33" t="s">
        <v>93</v>
      </c>
      <c r="T40" s="39" t="s">
        <v>182</v>
      </c>
      <c r="U40" s="33"/>
      <c r="V40" s="117">
        <f>'AEDET-IA Benchmark'!V40</f>
        <v>1</v>
      </c>
      <c r="W40" s="118"/>
      <c r="X40" s="117">
        <f t="shared" si="12"/>
        <v>4</v>
      </c>
      <c r="Y40" s="119"/>
      <c r="Z40" s="117"/>
      <c r="AB40" s="3" t="str">
        <f t="shared" si="14"/>
        <v>Y</v>
      </c>
      <c r="AC40" s="34" t="s">
        <v>34</v>
      </c>
      <c r="AD40" s="122"/>
      <c r="AF40" s="125"/>
      <c r="AG40" s="124"/>
      <c r="AH40" s="129"/>
      <c r="AI40" s="130"/>
      <c r="AJ40" s="129"/>
      <c r="AK40" s="102"/>
      <c r="AL40" s="102"/>
    </row>
    <row r="41" spans="1:38" ht="11.25" customHeight="1">
      <c r="J41" s="33" t="s">
        <v>190</v>
      </c>
      <c r="K41" s="39" t="s">
        <v>191</v>
      </c>
      <c r="M41" s="117">
        <v>1</v>
      </c>
      <c r="N41" s="118"/>
      <c r="O41" s="117">
        <f t="shared" si="11"/>
        <v>4</v>
      </c>
      <c r="P41" s="119"/>
      <c r="Q41" s="117"/>
      <c r="S41" s="106" t="s">
        <v>249</v>
      </c>
      <c r="T41" s="106" t="s">
        <v>231</v>
      </c>
      <c r="U41" s="37"/>
      <c r="V41" s="117">
        <v>2</v>
      </c>
      <c r="W41" s="118"/>
      <c r="X41" s="117">
        <f t="shared" si="12"/>
        <v>5</v>
      </c>
      <c r="Y41" s="119"/>
      <c r="Z41" s="117"/>
      <c r="AB41" s="3" t="str">
        <f t="shared" si="14"/>
        <v>Y</v>
      </c>
      <c r="AC41" s="34" t="s">
        <v>35</v>
      </c>
      <c r="AD41" s="122"/>
      <c r="AF41" s="125"/>
      <c r="AG41" s="124"/>
      <c r="AH41" s="129"/>
      <c r="AI41" s="131"/>
      <c r="AJ41" s="132"/>
      <c r="AK41" s="102"/>
      <c r="AL41" s="102"/>
    </row>
    <row r="42" spans="1:38" ht="11.25" customHeight="1">
      <c r="J42" s="33"/>
      <c r="K42" s="39"/>
      <c r="M42" s="35"/>
      <c r="N42" s="33"/>
      <c r="O42" s="35"/>
      <c r="P42" s="35"/>
      <c r="Q42" s="35"/>
      <c r="S42" s="38"/>
      <c r="T42" s="38"/>
      <c r="U42" s="37"/>
      <c r="V42" s="35"/>
      <c r="W42" s="37"/>
      <c r="X42" s="35"/>
      <c r="Y42" s="35"/>
      <c r="Z42" s="35"/>
      <c r="AB42" s="3" t="str">
        <f t="shared" si="14"/>
        <v>Y</v>
      </c>
      <c r="AC42" s="34" t="s">
        <v>36</v>
      </c>
      <c r="AD42" s="122"/>
      <c r="AF42" s="125"/>
      <c r="AG42" s="124"/>
      <c r="AH42" s="129"/>
      <c r="AI42" s="131"/>
      <c r="AJ42" s="132"/>
      <c r="AK42" s="102"/>
      <c r="AL42" s="102"/>
    </row>
    <row r="43" spans="1:38" ht="11.25" customHeight="1">
      <c r="T43" s="75" t="s">
        <v>27</v>
      </c>
      <c r="V43" s="28" t="s">
        <v>116</v>
      </c>
      <c r="W43" s="2"/>
      <c r="X43" s="29" t="s">
        <v>134</v>
      </c>
      <c r="Y43" s="12"/>
      <c r="Z43" s="29" t="s">
        <v>119</v>
      </c>
      <c r="AB43" s="3" t="str">
        <f>IF(Q24="yes","X","Y")</f>
        <v>Y</v>
      </c>
      <c r="AC43" s="34" t="s">
        <v>37</v>
      </c>
      <c r="AD43" s="122"/>
      <c r="AF43" s="125"/>
      <c r="AG43" s="124"/>
      <c r="AH43" s="129"/>
      <c r="AI43" s="131"/>
      <c r="AJ43" s="132"/>
      <c r="AK43" s="102"/>
      <c r="AL43" s="102"/>
    </row>
    <row r="44" spans="1:38" ht="11.25" customHeight="1">
      <c r="A44" s="33"/>
      <c r="S44" s="33" t="s">
        <v>95</v>
      </c>
      <c r="T44" s="33" t="s">
        <v>32</v>
      </c>
      <c r="U44" s="33"/>
      <c r="V44" s="117">
        <f>'AEDET-IA Benchmark'!V44</f>
        <v>1</v>
      </c>
      <c r="W44" s="118"/>
      <c r="X44" s="117">
        <f t="shared" ref="X44:X49" si="15">IF(V44=2, 5,4)</f>
        <v>4</v>
      </c>
      <c r="Y44" s="119"/>
      <c r="Z44" s="117"/>
      <c r="AB44" s="3" t="str">
        <f>IF(Q25="yes","X","Y")</f>
        <v>Y</v>
      </c>
      <c r="AC44" s="34" t="s">
        <v>48</v>
      </c>
      <c r="AD44" s="122"/>
      <c r="AF44" s="125"/>
      <c r="AG44" s="124"/>
      <c r="AH44" s="129"/>
      <c r="AI44" s="131"/>
      <c r="AJ44" s="132"/>
      <c r="AK44" s="102"/>
      <c r="AL44" s="102"/>
    </row>
    <row r="45" spans="1:38" ht="11.25" customHeight="1">
      <c r="A45" s="33"/>
      <c r="S45" s="33" t="s">
        <v>96</v>
      </c>
      <c r="T45" s="33" t="s">
        <v>261</v>
      </c>
      <c r="U45" s="33"/>
      <c r="V45" s="117">
        <f>'AEDET-IA Benchmark'!V45</f>
        <v>1</v>
      </c>
      <c r="W45" s="118"/>
      <c r="X45" s="117">
        <f t="shared" si="15"/>
        <v>4</v>
      </c>
      <c r="Y45" s="119"/>
      <c r="Z45" s="117"/>
      <c r="AB45" s="3" t="str">
        <f>IF(Q26="yes","X","Y")</f>
        <v>Y</v>
      </c>
      <c r="AC45" s="34" t="s">
        <v>49</v>
      </c>
      <c r="AD45" s="122"/>
      <c r="AF45" s="125"/>
      <c r="AG45" s="124"/>
      <c r="AH45" s="129"/>
      <c r="AI45" s="131"/>
      <c r="AJ45" s="132"/>
      <c r="AK45" s="102"/>
      <c r="AL45" s="102"/>
    </row>
    <row r="46" spans="1:38" ht="11.25" customHeight="1">
      <c r="B46" s="8" t="s">
        <v>211</v>
      </c>
      <c r="S46" s="33" t="s">
        <v>97</v>
      </c>
      <c r="T46" s="33" t="s">
        <v>262</v>
      </c>
      <c r="U46" s="33"/>
      <c r="V46" s="117">
        <f>'AEDET-IA Benchmark'!V46</f>
        <v>1</v>
      </c>
      <c r="W46" s="118"/>
      <c r="X46" s="117">
        <f t="shared" si="15"/>
        <v>4</v>
      </c>
      <c r="Y46" s="119"/>
      <c r="Z46" s="117"/>
      <c r="AB46" s="3" t="str">
        <f>IF(Q27="yes","X","Y")</f>
        <v>Y</v>
      </c>
      <c r="AC46" s="34" t="s">
        <v>50</v>
      </c>
      <c r="AD46" s="122"/>
      <c r="AF46" s="125"/>
      <c r="AG46" s="124"/>
      <c r="AH46" s="129"/>
      <c r="AI46" s="131"/>
      <c r="AJ46" s="132"/>
      <c r="AK46" s="102"/>
      <c r="AL46" s="102"/>
    </row>
    <row r="47" spans="1:38" ht="11.25" customHeight="1">
      <c r="S47" s="33" t="s">
        <v>98</v>
      </c>
      <c r="T47" s="33" t="s">
        <v>185</v>
      </c>
      <c r="U47" s="33"/>
      <c r="V47" s="117">
        <f>'AEDET-IA Benchmark'!V47</f>
        <v>1</v>
      </c>
      <c r="W47" s="118"/>
      <c r="X47" s="117">
        <f t="shared" si="15"/>
        <v>4</v>
      </c>
      <c r="Y47" s="119"/>
      <c r="Z47" s="117"/>
      <c r="AB47" s="3" t="str">
        <f t="shared" ref="AB47:AB55" si="16">IF(Q32="yes","X","Y")</f>
        <v>Y</v>
      </c>
      <c r="AC47" s="34" t="s">
        <v>125</v>
      </c>
      <c r="AD47" s="122"/>
      <c r="AF47" s="125"/>
      <c r="AG47" s="124"/>
      <c r="AH47" s="129"/>
      <c r="AI47" s="131"/>
      <c r="AJ47" s="132"/>
      <c r="AK47" s="102"/>
      <c r="AL47" s="102"/>
    </row>
    <row r="48" spans="1:38" ht="11.25" customHeight="1">
      <c r="S48" s="33" t="s">
        <v>99</v>
      </c>
      <c r="T48" s="39" t="s">
        <v>186</v>
      </c>
      <c r="U48" s="33"/>
      <c r="V48" s="117">
        <f>'AEDET-IA Benchmark'!V48</f>
        <v>1</v>
      </c>
      <c r="W48" s="118"/>
      <c r="X48" s="117">
        <f t="shared" si="15"/>
        <v>4</v>
      </c>
      <c r="Y48" s="119"/>
      <c r="Z48" s="117"/>
      <c r="AB48" s="3" t="str">
        <f t="shared" si="16"/>
        <v>Y</v>
      </c>
      <c r="AC48" s="34" t="s">
        <v>52</v>
      </c>
      <c r="AD48" s="122"/>
      <c r="AF48" s="125"/>
      <c r="AG48" s="124"/>
      <c r="AH48" s="129"/>
      <c r="AI48" s="131"/>
      <c r="AJ48" s="132"/>
      <c r="AK48" s="102"/>
      <c r="AL48" s="102"/>
    </row>
    <row r="49" spans="4:38" ht="11.25" customHeight="1">
      <c r="S49" s="106" t="s">
        <v>250</v>
      </c>
      <c r="T49" s="106" t="s">
        <v>232</v>
      </c>
      <c r="U49" s="37"/>
      <c r="V49" s="117">
        <v>2</v>
      </c>
      <c r="W49" s="118"/>
      <c r="X49" s="117">
        <f t="shared" si="15"/>
        <v>5</v>
      </c>
      <c r="Y49" s="119"/>
      <c r="Z49" s="117"/>
      <c r="AB49" s="3" t="str">
        <f t="shared" si="16"/>
        <v>Y</v>
      </c>
      <c r="AC49" s="34" t="s">
        <v>53</v>
      </c>
      <c r="AD49" s="122"/>
      <c r="AF49" s="125"/>
      <c r="AG49" s="124"/>
      <c r="AH49" s="129"/>
      <c r="AI49" s="131"/>
      <c r="AJ49" s="132"/>
      <c r="AK49" s="102"/>
      <c r="AL49" s="102"/>
    </row>
    <row r="50" spans="4:38" ht="11.25" customHeight="1">
      <c r="S50" s="37"/>
      <c r="T50" s="37"/>
      <c r="U50" s="37"/>
      <c r="V50" s="35"/>
      <c r="W50" s="37"/>
      <c r="X50" s="35"/>
      <c r="Y50" s="35"/>
      <c r="Z50" s="35"/>
      <c r="AB50" s="3" t="str">
        <f t="shared" si="16"/>
        <v>Y</v>
      </c>
      <c r="AC50" s="34" t="s">
        <v>54</v>
      </c>
      <c r="AD50" s="122"/>
      <c r="AF50" s="125"/>
      <c r="AG50" s="124"/>
      <c r="AH50" s="129"/>
      <c r="AI50" s="131"/>
      <c r="AJ50" s="132"/>
      <c r="AK50" s="102"/>
      <c r="AL50" s="102"/>
    </row>
    <row r="51" spans="4:38" ht="11.25" customHeight="1">
      <c r="Q51" s="140"/>
      <c r="R51" s="140"/>
      <c r="S51" s="140"/>
      <c r="T51" s="141"/>
      <c r="V51" s="142" t="s">
        <v>195</v>
      </c>
      <c r="W51" s="143"/>
      <c r="X51" s="143"/>
      <c r="Y51" s="143"/>
      <c r="Z51" s="144"/>
      <c r="AB51" s="3" t="str">
        <f t="shared" si="16"/>
        <v>Y</v>
      </c>
      <c r="AC51" s="34" t="s">
        <v>55</v>
      </c>
      <c r="AD51" s="122"/>
      <c r="AF51" s="125"/>
      <c r="AG51" s="124"/>
      <c r="AH51" s="129"/>
      <c r="AI51" s="131"/>
      <c r="AJ51" s="132"/>
      <c r="AK51" s="102"/>
      <c r="AL51" s="102"/>
    </row>
    <row r="52" spans="4:38" ht="11.25" customHeight="1">
      <c r="F52" s="2"/>
      <c r="G52" s="2"/>
      <c r="H52" s="2"/>
      <c r="S52" s="33"/>
      <c r="AB52" s="3" t="str">
        <f t="shared" si="16"/>
        <v>Y</v>
      </c>
      <c r="AC52" s="34" t="s">
        <v>56</v>
      </c>
      <c r="AD52" s="122"/>
      <c r="AF52" s="125"/>
      <c r="AG52" s="124"/>
      <c r="AH52" s="129"/>
      <c r="AI52" s="131"/>
      <c r="AJ52" s="132"/>
      <c r="AK52" s="102"/>
      <c r="AL52" s="102"/>
    </row>
    <row r="53" spans="4:38" ht="11.25" customHeight="1">
      <c r="Q53" s="87"/>
      <c r="S53" s="33"/>
      <c r="T53" s="71" t="s">
        <v>76</v>
      </c>
      <c r="X53" s="52">
        <f>'DATA IA'!D139</f>
        <v>4.1818181818181817</v>
      </c>
      <c r="AB53" s="3" t="str">
        <f t="shared" si="16"/>
        <v>Y</v>
      </c>
      <c r="AC53" s="34" t="s">
        <v>57</v>
      </c>
      <c r="AD53" s="122"/>
      <c r="AF53" s="125"/>
      <c r="AG53" s="124"/>
      <c r="AH53" s="129"/>
      <c r="AI53" s="131"/>
      <c r="AJ53" s="132"/>
      <c r="AK53" s="102"/>
      <c r="AL53" s="102"/>
    </row>
    <row r="54" spans="4:38" ht="11.25" customHeight="1">
      <c r="D54" s="1"/>
      <c r="Q54" s="81"/>
      <c r="X54" s="53"/>
      <c r="AB54" s="3" t="str">
        <f t="shared" si="16"/>
        <v>Y</v>
      </c>
      <c r="AC54" s="34" t="s">
        <v>58</v>
      </c>
      <c r="AD54" s="122"/>
      <c r="AF54" s="125"/>
      <c r="AG54" s="124"/>
      <c r="AH54" s="129"/>
      <c r="AI54" s="131"/>
      <c r="AJ54" s="132"/>
      <c r="AK54" s="102"/>
      <c r="AL54" s="102"/>
    </row>
    <row r="55" spans="4:38" ht="11.25" customHeight="1">
      <c r="D55" s="1"/>
      <c r="Q55" s="88"/>
      <c r="T55" s="72" t="s">
        <v>84</v>
      </c>
      <c r="X55" s="52">
        <f>'DATA IA'!D140</f>
        <v>4.3</v>
      </c>
      <c r="AB55" s="3" t="str">
        <f t="shared" si="16"/>
        <v>Y</v>
      </c>
      <c r="AC55" s="34" t="s">
        <v>145</v>
      </c>
      <c r="AD55" s="122"/>
      <c r="AF55" s="125"/>
      <c r="AG55" s="124"/>
      <c r="AH55" s="129"/>
      <c r="AI55" s="131"/>
      <c r="AJ55" s="132"/>
      <c r="AK55" s="102"/>
      <c r="AL55" s="102"/>
    </row>
    <row r="56" spans="4:38" ht="11.25" customHeight="1">
      <c r="D56" s="1"/>
      <c r="L56" s="14"/>
      <c r="P56" s="2"/>
      <c r="Q56" s="81"/>
      <c r="X56" s="53"/>
      <c r="AB56" s="3" t="str">
        <f t="shared" ref="AB56" si="17">IF(Q41="yes","X","Y")</f>
        <v>Y</v>
      </c>
      <c r="AC56" s="34" t="s">
        <v>190</v>
      </c>
      <c r="AD56" s="122"/>
      <c r="AF56" s="125"/>
      <c r="AG56" s="124"/>
      <c r="AH56" s="129"/>
      <c r="AI56" s="131"/>
      <c r="AJ56" s="132"/>
      <c r="AK56" s="102"/>
      <c r="AL56" s="102"/>
    </row>
    <row r="57" spans="4:38" ht="11.25" customHeight="1">
      <c r="D57" s="1"/>
      <c r="L57" s="14"/>
      <c r="Q57" s="89"/>
      <c r="T57" s="73" t="s">
        <v>94</v>
      </c>
      <c r="X57" s="52">
        <f>'DATA IA'!D141</f>
        <v>4.2</v>
      </c>
      <c r="AB57" s="3" t="str">
        <f t="shared" ref="AB57:AB63" si="18">IF(Z9="yes","X","Y")</f>
        <v>Y</v>
      </c>
      <c r="AC57" s="34" t="s">
        <v>64</v>
      </c>
      <c r="AD57" s="122"/>
      <c r="AF57" s="126"/>
      <c r="AG57" s="124"/>
      <c r="AH57" s="129"/>
      <c r="AI57" s="131"/>
      <c r="AJ57" s="132"/>
    </row>
    <row r="58" spans="4:38" ht="11.25" customHeight="1">
      <c r="D58" s="1"/>
      <c r="L58" s="14"/>
      <c r="Q58" s="81"/>
      <c r="X58" s="53"/>
      <c r="AB58" s="3" t="str">
        <f t="shared" si="18"/>
        <v>Y</v>
      </c>
      <c r="AC58" s="34" t="s">
        <v>65</v>
      </c>
      <c r="AD58" s="122"/>
      <c r="AF58" s="126"/>
      <c r="AG58" s="124"/>
      <c r="AH58" s="129"/>
      <c r="AI58" s="131"/>
      <c r="AJ58" s="132"/>
    </row>
    <row r="59" spans="4:38" ht="11.25" customHeight="1">
      <c r="D59" s="1"/>
      <c r="L59" s="14"/>
      <c r="Q59" s="82"/>
      <c r="T59" s="55" t="s">
        <v>33</v>
      </c>
      <c r="X59" s="52">
        <f>'DATA IA'!D142</f>
        <v>4.2222222222222223</v>
      </c>
      <c r="AB59" s="3" t="str">
        <f t="shared" si="18"/>
        <v>Y</v>
      </c>
      <c r="AC59" s="34" t="s">
        <v>66</v>
      </c>
      <c r="AD59" s="122"/>
      <c r="AF59" s="126"/>
      <c r="AG59" s="124"/>
      <c r="AH59" s="129"/>
      <c r="AI59" s="131"/>
      <c r="AJ59" s="132"/>
    </row>
    <row r="60" spans="4:38" ht="11.25" customHeight="1">
      <c r="D60" s="1"/>
      <c r="Q60" s="81"/>
      <c r="X60" s="53"/>
      <c r="AB60" s="3" t="str">
        <f t="shared" si="18"/>
        <v>Y</v>
      </c>
      <c r="AC60" s="34" t="s">
        <v>67</v>
      </c>
      <c r="AD60" s="122"/>
      <c r="AF60" s="126"/>
      <c r="AG60" s="124"/>
      <c r="AH60" s="129"/>
      <c r="AI60" s="131"/>
      <c r="AJ60" s="132"/>
    </row>
    <row r="61" spans="4:38" ht="11.25" customHeight="1">
      <c r="D61" s="1"/>
      <c r="F61" s="2"/>
      <c r="G61" s="2"/>
      <c r="H61" s="2"/>
      <c r="J61" s="7"/>
      <c r="K61" s="7"/>
      <c r="Q61" s="83"/>
      <c r="T61" s="56" t="s">
        <v>51</v>
      </c>
      <c r="X61" s="52">
        <f>'DATA IA'!D143</f>
        <v>3.4285714285714284</v>
      </c>
      <c r="AB61" s="3" t="str">
        <f t="shared" si="18"/>
        <v>Y</v>
      </c>
      <c r="AC61" s="34" t="s">
        <v>68</v>
      </c>
      <c r="AD61" s="122"/>
      <c r="AF61" s="126"/>
      <c r="AG61" s="124"/>
      <c r="AH61" s="129"/>
      <c r="AI61" s="131"/>
      <c r="AJ61" s="132"/>
    </row>
    <row r="62" spans="4:38" ht="11.25" customHeight="1">
      <c r="D62" s="1"/>
      <c r="Q62" s="81"/>
      <c r="X62" s="53"/>
      <c r="AB62" s="3" t="str">
        <f t="shared" si="18"/>
        <v>Y</v>
      </c>
      <c r="AC62" s="34" t="s">
        <v>69</v>
      </c>
      <c r="AD62" s="122"/>
      <c r="AF62" s="126"/>
      <c r="AG62" s="124"/>
      <c r="AH62" s="129"/>
      <c r="AI62" s="131"/>
      <c r="AJ62" s="132"/>
    </row>
    <row r="63" spans="4:38" ht="11.25" customHeight="1">
      <c r="D63" s="1"/>
      <c r="Q63" s="84"/>
      <c r="T63" s="57" t="s">
        <v>63</v>
      </c>
      <c r="X63" s="52">
        <f>'DATA IA'!D144</f>
        <v>4</v>
      </c>
      <c r="AB63" s="3" t="str">
        <f t="shared" si="18"/>
        <v>Y</v>
      </c>
      <c r="AC63" s="34" t="s">
        <v>70</v>
      </c>
      <c r="AD63" s="122"/>
      <c r="AF63" s="126"/>
      <c r="AG63" s="124"/>
      <c r="AH63" s="129"/>
      <c r="AI63" s="131"/>
      <c r="AJ63" s="132"/>
    </row>
    <row r="64" spans="4:38" ht="11.25" customHeight="1">
      <c r="D64" s="1"/>
      <c r="Q64" s="81"/>
      <c r="X64" s="53"/>
      <c r="AB64" s="3" t="str">
        <f t="shared" ref="AB64" si="19">IF(Z16="yes","X","Y")</f>
        <v>Y</v>
      </c>
      <c r="AC64" s="34" t="s">
        <v>71</v>
      </c>
      <c r="AD64" s="122"/>
      <c r="AF64" s="126"/>
      <c r="AG64" s="124"/>
      <c r="AH64" s="129"/>
      <c r="AI64" s="131"/>
      <c r="AJ64" s="132"/>
    </row>
    <row r="65" spans="4:36" ht="11.25" customHeight="1">
      <c r="D65" s="1"/>
      <c r="K65" s="10"/>
      <c r="Q65" s="85"/>
      <c r="T65" s="58" t="s">
        <v>6</v>
      </c>
      <c r="X65" s="52">
        <f>'DATA IA'!D145</f>
        <v>4.2222222222222223</v>
      </c>
      <c r="AB65" s="3" t="str">
        <f t="shared" ref="AB65:AB71" si="20">IF(Z21="yes","X","Y")</f>
        <v>Y</v>
      </c>
      <c r="AC65" s="34" t="s">
        <v>77</v>
      </c>
      <c r="AD65" s="122"/>
      <c r="AF65" s="126"/>
      <c r="AG65" s="124"/>
      <c r="AH65" s="129"/>
      <c r="AI65" s="131"/>
      <c r="AJ65" s="132"/>
    </row>
    <row r="66" spans="4:36" ht="11.25" customHeight="1">
      <c r="D66" s="1"/>
      <c r="K66" s="10"/>
      <c r="Q66" s="81"/>
      <c r="X66" s="53"/>
      <c r="AB66" s="3" t="str">
        <f t="shared" si="20"/>
        <v>Y</v>
      </c>
      <c r="AC66" s="34" t="s">
        <v>78</v>
      </c>
      <c r="AD66" s="122"/>
      <c r="AF66" s="126"/>
      <c r="AG66" s="124"/>
      <c r="AH66" s="129"/>
      <c r="AI66" s="131"/>
      <c r="AJ66" s="132"/>
    </row>
    <row r="67" spans="4:36" ht="11.25" customHeight="1">
      <c r="D67" s="1"/>
      <c r="K67" s="7"/>
      <c r="Q67" s="86"/>
      <c r="T67" s="59" t="s">
        <v>8</v>
      </c>
      <c r="X67" s="52">
        <f>'DATA IA'!D146</f>
        <v>4.25</v>
      </c>
      <c r="AB67" s="3" t="str">
        <f t="shared" si="20"/>
        <v>Y</v>
      </c>
      <c r="AC67" s="34" t="s">
        <v>79</v>
      </c>
      <c r="AD67" s="122"/>
      <c r="AF67" s="126"/>
      <c r="AG67" s="124"/>
      <c r="AH67" s="129"/>
      <c r="AI67" s="131"/>
      <c r="AJ67" s="132"/>
    </row>
    <row r="68" spans="4:36" ht="11.25" customHeight="1">
      <c r="D68" s="1"/>
      <c r="K68" s="7"/>
      <c r="Q68" s="81"/>
      <c r="X68" s="53"/>
      <c r="AB68" s="3" t="str">
        <f t="shared" si="20"/>
        <v>Y</v>
      </c>
      <c r="AC68" s="34" t="s">
        <v>80</v>
      </c>
      <c r="AD68" s="122"/>
      <c r="AF68" s="126"/>
      <c r="AG68" s="124"/>
      <c r="AH68" s="129"/>
      <c r="AI68" s="131"/>
      <c r="AJ68" s="132"/>
    </row>
    <row r="69" spans="4:36" ht="11.25" customHeight="1">
      <c r="D69" s="1"/>
      <c r="K69" s="7"/>
      <c r="Q69" s="90"/>
      <c r="T69" s="74" t="s">
        <v>15</v>
      </c>
      <c r="X69" s="52">
        <f>'DATA IA'!D147</f>
        <v>4.1818181818181817</v>
      </c>
      <c r="AB69" s="3" t="str">
        <f t="shared" si="20"/>
        <v>Y</v>
      </c>
      <c r="AC69" s="34" t="s">
        <v>81</v>
      </c>
      <c r="AD69" s="122"/>
      <c r="AF69" s="126"/>
      <c r="AG69" s="124"/>
      <c r="AH69" s="129"/>
      <c r="AI69" s="131"/>
      <c r="AJ69" s="132"/>
    </row>
    <row r="70" spans="4:36" ht="11.25" customHeight="1">
      <c r="D70" s="1"/>
      <c r="Q70" s="81"/>
      <c r="X70" s="53"/>
      <c r="AB70" s="3" t="str">
        <f t="shared" si="20"/>
        <v>Y</v>
      </c>
      <c r="AC70" s="34" t="s">
        <v>82</v>
      </c>
      <c r="AD70" s="122"/>
      <c r="AF70" s="127"/>
      <c r="AG70" s="122"/>
      <c r="AH70" s="132"/>
      <c r="AI70" s="131"/>
      <c r="AJ70" s="132"/>
    </row>
    <row r="71" spans="4:36" ht="11.25" customHeight="1">
      <c r="D71" s="1"/>
      <c r="F71" s="2"/>
      <c r="G71" s="2"/>
      <c r="H71" s="2"/>
      <c r="Q71" s="91"/>
      <c r="T71" s="75" t="s">
        <v>27</v>
      </c>
      <c r="X71" s="52">
        <f>'DATA IA'!D148</f>
        <v>4.2857142857142856</v>
      </c>
      <c r="AB71" s="3" t="str">
        <f t="shared" si="20"/>
        <v>Y</v>
      </c>
      <c r="AC71" s="34" t="s">
        <v>83</v>
      </c>
      <c r="AD71" s="122"/>
      <c r="AF71" s="127"/>
      <c r="AG71" s="122"/>
      <c r="AH71" s="132"/>
      <c r="AI71" s="131"/>
      <c r="AJ71" s="132"/>
    </row>
    <row r="72" spans="4:36" ht="11.25" customHeight="1">
      <c r="D72" s="1"/>
      <c r="F72" s="2"/>
      <c r="G72" s="2"/>
      <c r="H72" s="2"/>
      <c r="Q72" s="40"/>
      <c r="AB72" s="3" t="str">
        <f t="shared" ref="AB72:AB81" si="21">IF(Z32="yes","X","Y")</f>
        <v>Y</v>
      </c>
      <c r="AC72" s="34" t="s">
        <v>85</v>
      </c>
      <c r="AD72" s="122"/>
      <c r="AF72" s="127"/>
      <c r="AG72" s="122"/>
      <c r="AH72" s="132"/>
      <c r="AI72" s="131"/>
      <c r="AJ72" s="132"/>
    </row>
    <row r="73" spans="4:36" ht="11.25" customHeight="1">
      <c r="D73" s="1"/>
      <c r="F73" s="2"/>
      <c r="G73" s="2"/>
      <c r="H73" s="2"/>
      <c r="AB73" s="3" t="str">
        <f t="shared" si="21"/>
        <v>Y</v>
      </c>
      <c r="AC73" s="34" t="s">
        <v>86</v>
      </c>
      <c r="AD73" s="122"/>
      <c r="AF73" s="127"/>
      <c r="AG73" s="122"/>
      <c r="AH73" s="132"/>
      <c r="AI73" s="131"/>
      <c r="AJ73" s="132"/>
    </row>
    <row r="74" spans="4:36" ht="11.25" customHeight="1">
      <c r="D74" s="1"/>
      <c r="F74" s="2"/>
      <c r="G74" s="2"/>
      <c r="H74" s="2"/>
      <c r="AB74" s="3" t="str">
        <f t="shared" si="21"/>
        <v>Y</v>
      </c>
      <c r="AC74" s="34" t="s">
        <v>87</v>
      </c>
      <c r="AD74" s="122"/>
      <c r="AF74" s="127"/>
      <c r="AG74" s="122"/>
      <c r="AH74" s="132"/>
      <c r="AI74" s="131"/>
      <c r="AJ74" s="132"/>
    </row>
    <row r="75" spans="4:36" ht="11.25" customHeight="1">
      <c r="D75" s="1"/>
      <c r="F75" s="2"/>
      <c r="G75" s="2"/>
      <c r="H75" s="2"/>
      <c r="AB75" s="3" t="str">
        <f t="shared" si="21"/>
        <v>Y</v>
      </c>
      <c r="AC75" s="34" t="s">
        <v>88</v>
      </c>
      <c r="AD75" s="122"/>
      <c r="AF75" s="127"/>
      <c r="AG75" s="122"/>
      <c r="AH75" s="132"/>
      <c r="AI75" s="131"/>
      <c r="AJ75" s="132"/>
    </row>
    <row r="76" spans="4:36" ht="11.25" customHeight="1">
      <c r="D76" s="1"/>
      <c r="AB76" s="3" t="str">
        <f t="shared" si="21"/>
        <v>Y</v>
      </c>
      <c r="AC76" s="34" t="s">
        <v>89</v>
      </c>
      <c r="AD76" s="122"/>
      <c r="AF76" s="127"/>
      <c r="AG76" s="122"/>
      <c r="AH76" s="132"/>
      <c r="AI76" s="131"/>
      <c r="AJ76" s="132"/>
    </row>
    <row r="77" spans="4:36" ht="11.25" customHeight="1">
      <c r="D77" s="1"/>
      <c r="T77" s="54"/>
      <c r="AB77" s="3" t="str">
        <f t="shared" si="21"/>
        <v>Y</v>
      </c>
      <c r="AC77" s="34" t="s">
        <v>90</v>
      </c>
      <c r="AD77" s="122"/>
      <c r="AF77" s="127"/>
      <c r="AG77" s="122"/>
      <c r="AH77" s="132"/>
      <c r="AI77" s="131"/>
      <c r="AJ77" s="132"/>
    </row>
    <row r="78" spans="4:36" ht="11.25" customHeight="1">
      <c r="D78" s="1"/>
      <c r="T78" s="54"/>
      <c r="AB78" s="3" t="str">
        <f t="shared" si="21"/>
        <v>Y</v>
      </c>
      <c r="AC78" s="34" t="s">
        <v>91</v>
      </c>
      <c r="AD78" s="122"/>
      <c r="AF78" s="127"/>
      <c r="AG78" s="122"/>
      <c r="AH78" s="132"/>
      <c r="AI78" s="131"/>
      <c r="AJ78" s="132"/>
    </row>
    <row r="79" spans="4:36" ht="11.25" customHeight="1">
      <c r="D79" s="1"/>
      <c r="T79" s="54"/>
      <c r="AB79" s="3" t="str">
        <f t="shared" si="21"/>
        <v>Y</v>
      </c>
      <c r="AC79" s="34" t="s">
        <v>92</v>
      </c>
      <c r="AD79" s="122"/>
      <c r="AF79" s="127"/>
      <c r="AG79" s="122"/>
      <c r="AH79" s="132"/>
      <c r="AI79" s="131"/>
      <c r="AJ79" s="132"/>
    </row>
    <row r="80" spans="4:36" ht="11.25" customHeight="1">
      <c r="D80" s="1"/>
      <c r="AB80" s="3" t="str">
        <f t="shared" si="21"/>
        <v>Y</v>
      </c>
      <c r="AC80" s="34" t="s">
        <v>93</v>
      </c>
      <c r="AD80" s="122"/>
      <c r="AF80" s="127"/>
      <c r="AG80" s="122"/>
      <c r="AH80" s="132"/>
      <c r="AI80" s="131"/>
      <c r="AJ80" s="132"/>
    </row>
    <row r="81" spans="4:36" ht="11.25" customHeight="1">
      <c r="D81" s="1"/>
      <c r="AB81" s="3" t="str">
        <f t="shared" si="21"/>
        <v>Y</v>
      </c>
      <c r="AC81" s="34" t="s">
        <v>249</v>
      </c>
      <c r="AD81" s="122"/>
      <c r="AF81" s="127"/>
      <c r="AG81" s="122"/>
      <c r="AH81" s="132"/>
      <c r="AI81" s="131"/>
      <c r="AJ81" s="132"/>
    </row>
    <row r="82" spans="4:36" ht="11.25" customHeight="1">
      <c r="D82" s="1"/>
      <c r="AB82" s="3" t="str">
        <f t="shared" ref="AB82:AB87" si="22">IF(Z44="yes","X","Y")</f>
        <v>Y</v>
      </c>
      <c r="AC82" s="34" t="s">
        <v>95</v>
      </c>
      <c r="AD82" s="122"/>
      <c r="AF82" s="127"/>
      <c r="AG82" s="122"/>
      <c r="AH82" s="132"/>
      <c r="AI82" s="131"/>
      <c r="AJ82" s="132"/>
    </row>
    <row r="83" spans="4:36" ht="11.25" customHeight="1">
      <c r="AB83" s="3" t="str">
        <f t="shared" si="22"/>
        <v>Y</v>
      </c>
      <c r="AC83" s="34" t="s">
        <v>96</v>
      </c>
      <c r="AD83" s="122"/>
      <c r="AF83" s="127"/>
      <c r="AG83" s="122"/>
      <c r="AH83" s="132"/>
      <c r="AI83" s="131"/>
      <c r="AJ83" s="132"/>
    </row>
    <row r="84" spans="4:36">
      <c r="AB84" s="3" t="str">
        <f t="shared" si="22"/>
        <v>Y</v>
      </c>
      <c r="AC84" s="34" t="s">
        <v>97</v>
      </c>
      <c r="AD84" s="122"/>
      <c r="AF84" s="123"/>
      <c r="AG84" s="122"/>
      <c r="AH84" s="132"/>
      <c r="AI84" s="131"/>
      <c r="AJ84" s="132"/>
    </row>
    <row r="85" spans="4:36">
      <c r="AB85" s="3" t="str">
        <f t="shared" si="22"/>
        <v>Y</v>
      </c>
      <c r="AC85" s="34" t="s">
        <v>98</v>
      </c>
      <c r="AD85" s="122"/>
      <c r="AF85" s="123"/>
      <c r="AG85" s="122"/>
      <c r="AH85" s="132"/>
      <c r="AI85" s="131"/>
      <c r="AJ85" s="132"/>
    </row>
    <row r="86" spans="4:36">
      <c r="AB86" s="3" t="str">
        <f t="shared" si="22"/>
        <v>Y</v>
      </c>
      <c r="AC86" s="34" t="s">
        <v>99</v>
      </c>
      <c r="AD86" s="122"/>
      <c r="AF86" s="123"/>
      <c r="AG86" s="122"/>
      <c r="AH86" s="132"/>
      <c r="AI86" s="131"/>
      <c r="AJ86" s="132"/>
    </row>
    <row r="87" spans="4:36">
      <c r="AB87" s="3" t="str">
        <f t="shared" si="22"/>
        <v>Y</v>
      </c>
      <c r="AC87" s="34" t="s">
        <v>100</v>
      </c>
      <c r="AD87" s="122"/>
      <c r="AF87" s="123"/>
      <c r="AG87" s="122"/>
      <c r="AH87" s="132"/>
      <c r="AI87" s="131"/>
      <c r="AJ87" s="132"/>
    </row>
    <row r="88" spans="4:36">
      <c r="AD88" s="123"/>
      <c r="AG88" s="123"/>
      <c r="AH88" s="123"/>
      <c r="AI88" s="123"/>
      <c r="AJ88" s="123"/>
    </row>
    <row r="93" spans="4:36">
      <c r="D93" s="1"/>
      <c r="F93" s="2"/>
      <c r="G93" s="2"/>
      <c r="H93" s="2"/>
      <c r="M93" s="1"/>
      <c r="V93" s="1"/>
    </row>
    <row r="103" spans="4:22">
      <c r="D103" s="1"/>
      <c r="F103" s="2"/>
      <c r="G103" s="2"/>
      <c r="H103" s="2"/>
      <c r="M103" s="1"/>
      <c r="V103" s="1"/>
    </row>
  </sheetData>
  <sheetProtection password="9AB3" sheet="1" objects="1" scenarios="1" formatCells="0" insertHyperlinks="0" selectLockedCells="1"/>
  <mergeCells count="10">
    <mergeCell ref="B2:F2"/>
    <mergeCell ref="V51:Z51"/>
    <mergeCell ref="Q51:T51"/>
    <mergeCell ref="AG31:AJ31"/>
    <mergeCell ref="AG25:AJ25"/>
    <mergeCell ref="AG26:AJ26"/>
    <mergeCell ref="AG27:AJ27"/>
    <mergeCell ref="AG28:AJ28"/>
    <mergeCell ref="AG29:AJ29"/>
    <mergeCell ref="AG30:AJ30"/>
  </mergeCells>
  <conditionalFormatting sqref="F52:H52 F103:H103 F93:H93 F61:H61 F71:H75">
    <cfRule type="cellIs" dxfId="1026" priority="1349" stopIfTrue="1" operator="equal">
      <formula>"NON"</formula>
    </cfRule>
    <cfRule type="cellIs" dxfId="1025" priority="1350" stopIfTrue="1" operator="equal">
      <formula>"ESS"</formula>
    </cfRule>
  </conditionalFormatting>
  <conditionalFormatting sqref="F52:H52 F103:H103 F93:H93 F61:H61">
    <cfRule type="cellIs" dxfId="1024" priority="1348" stopIfTrue="1" operator="equal">
      <formula>"DES"</formula>
    </cfRule>
  </conditionalFormatting>
  <conditionalFormatting sqref="P56">
    <cfRule type="cellIs" dxfId="1023" priority="1346" stopIfTrue="1" operator="equal">
      <formula>"NE"</formula>
    </cfRule>
    <cfRule type="cellIs" dxfId="1022" priority="1347" stopIfTrue="1" operator="equal">
      <formula>"ES"</formula>
    </cfRule>
  </conditionalFormatting>
  <conditionalFormatting sqref="P56">
    <cfRule type="cellIs" dxfId="1021" priority="1345" stopIfTrue="1" operator="equal">
      <formula>"DE"</formula>
    </cfRule>
  </conditionalFormatting>
  <conditionalFormatting sqref="F9:F19 F21:F30 F32:F40 O9:O16 O21:O27 O32:O42 X9:X16 X21:X27 X32:X42 X44:X49">
    <cfRule type="cellIs" dxfId="1020" priority="1337" operator="equal">
      <formula>1</formula>
    </cfRule>
    <cfRule type="cellIs" dxfId="1019" priority="1338" operator="equal">
      <formula>2</formula>
    </cfRule>
    <cfRule type="cellIs" dxfId="1018" priority="1339" operator="equal">
      <formula>3</formula>
    </cfRule>
    <cfRule type="cellIs" dxfId="1017" priority="1340" operator="equal">
      <formula>4</formula>
    </cfRule>
    <cfRule type="cellIs" dxfId="1016" priority="1341" operator="equal">
      <formula>5</formula>
    </cfRule>
    <cfRule type="cellIs" dxfId="1015" priority="1342" operator="equal">
      <formula>6</formula>
    </cfRule>
  </conditionalFormatting>
  <conditionalFormatting sqref="M32:M42 D9:D19 D21:D30 D32:D40 M9:M16 V9:V16 V21:V27 V32:V42 V44:V49 M21:M27">
    <cfRule type="cellIs" dxfId="1014" priority="1330" operator="equal">
      <formula>2</formula>
    </cfRule>
  </conditionalFormatting>
  <conditionalFormatting sqref="X53">
    <cfRule type="cellIs" dxfId="1013" priority="1328" operator="lessThan">
      <formula>$Q$53</formula>
    </cfRule>
    <cfRule type="cellIs" dxfId="1012" priority="1329" operator="greaterThanOrEqual">
      <formula>$Q$53</formula>
    </cfRule>
  </conditionalFormatting>
  <conditionalFormatting sqref="X55">
    <cfRule type="cellIs" dxfId="1011" priority="1326" operator="lessThan">
      <formula>$Q$55</formula>
    </cfRule>
    <cfRule type="cellIs" dxfId="1010" priority="1327" operator="greaterThanOrEqual">
      <formula>$Q$55</formula>
    </cfRule>
  </conditionalFormatting>
  <conditionalFormatting sqref="X57">
    <cfRule type="cellIs" dxfId="1009" priority="1324" operator="lessThan">
      <formula>$Q$57</formula>
    </cfRule>
    <cfRule type="cellIs" dxfId="1008" priority="1325" operator="greaterThanOrEqual">
      <formula>$Q$57</formula>
    </cfRule>
  </conditionalFormatting>
  <conditionalFormatting sqref="X59">
    <cfRule type="cellIs" dxfId="1007" priority="1322" operator="lessThan">
      <formula>$Q$59</formula>
    </cfRule>
    <cfRule type="cellIs" dxfId="1006" priority="1323" operator="greaterThanOrEqual">
      <formula>$Q$59</formula>
    </cfRule>
  </conditionalFormatting>
  <conditionalFormatting sqref="X61">
    <cfRule type="cellIs" dxfId="1005" priority="1320" operator="lessThan">
      <formula>$Q$61</formula>
    </cfRule>
    <cfRule type="cellIs" dxfId="1004" priority="1321" operator="greaterThanOrEqual">
      <formula>$Q$61</formula>
    </cfRule>
  </conditionalFormatting>
  <conditionalFormatting sqref="X63">
    <cfRule type="cellIs" dxfId="1003" priority="1318" operator="lessThan">
      <formula>$Q$63</formula>
    </cfRule>
    <cfRule type="cellIs" dxfId="1002" priority="1319" operator="greaterThanOrEqual">
      <formula>$Q$63</formula>
    </cfRule>
  </conditionalFormatting>
  <conditionalFormatting sqref="X65">
    <cfRule type="cellIs" dxfId="1001" priority="1316" operator="lessThan">
      <formula>$Q$65</formula>
    </cfRule>
    <cfRule type="cellIs" dxfId="1000" priority="1317" operator="greaterThanOrEqual">
      <formula>$Q$65</formula>
    </cfRule>
  </conditionalFormatting>
  <conditionalFormatting sqref="X67">
    <cfRule type="cellIs" dxfId="999" priority="1314" operator="lessThan">
      <formula>$Q$67</formula>
    </cfRule>
    <cfRule type="cellIs" dxfId="998" priority="1315" operator="greaterThanOrEqual">
      <formula>$Q$67</formula>
    </cfRule>
  </conditionalFormatting>
  <conditionalFormatting sqref="X69">
    <cfRule type="cellIs" dxfId="997" priority="1312" operator="lessThan">
      <formula>$Q$69</formula>
    </cfRule>
    <cfRule type="cellIs" dxfId="996" priority="1313" operator="greaterThanOrEqual">
      <formula>$Q$69</formula>
    </cfRule>
  </conditionalFormatting>
  <conditionalFormatting sqref="X71">
    <cfRule type="cellIs" dxfId="995" priority="1310" operator="lessThan">
      <formula>$Q$71</formula>
    </cfRule>
    <cfRule type="cellIs" dxfId="994" priority="1311" operator="greaterThanOrEqual">
      <formula>$Q$71</formula>
    </cfRule>
  </conditionalFormatting>
  <conditionalFormatting sqref="M32:M42 D9:D19 D21:D30 D32:D40 M9:M16 V9:V16 V21:V27 V32:V42 V44:V49 M21:M27">
    <cfRule type="cellIs" dxfId="993" priority="1305" operator="equal">
      <formula>2</formula>
    </cfRule>
  </conditionalFormatting>
  <conditionalFormatting sqref="AB5:AB13">
    <cfRule type="cellIs" dxfId="992" priority="1257" operator="equal">
      <formula>"X"</formula>
    </cfRule>
  </conditionalFormatting>
  <conditionalFormatting sqref="AB5:AB87">
    <cfRule type="cellIs" dxfId="991" priority="1256" operator="equal">
      <formula>"Y"</formula>
    </cfRule>
  </conditionalFormatting>
  <conditionalFormatting sqref="AB14:AB22">
    <cfRule type="cellIs" dxfId="990" priority="1255" operator="equal">
      <formula>"X"</formula>
    </cfRule>
  </conditionalFormatting>
  <conditionalFormatting sqref="AB23:AB31">
    <cfRule type="cellIs" dxfId="989" priority="1254" operator="equal">
      <formula>"X"</formula>
    </cfRule>
  </conditionalFormatting>
  <conditionalFormatting sqref="AB32:AB38">
    <cfRule type="cellIs" dxfId="988" priority="1253" operator="equal">
      <formula>"X"</formula>
    </cfRule>
  </conditionalFormatting>
  <conditionalFormatting sqref="AB39:AB46">
    <cfRule type="cellIs" dxfId="987" priority="1252" operator="equal">
      <formula>"X"</formula>
    </cfRule>
  </conditionalFormatting>
  <conditionalFormatting sqref="AB47:AB56">
    <cfRule type="cellIs" dxfId="986" priority="1251" operator="equal">
      <formula>"X"</formula>
    </cfRule>
  </conditionalFormatting>
  <conditionalFormatting sqref="AB57:AB64">
    <cfRule type="cellIs" dxfId="985" priority="1250" operator="equal">
      <formula>"X"</formula>
    </cfRule>
  </conditionalFormatting>
  <conditionalFormatting sqref="AB65:AB71">
    <cfRule type="cellIs" dxfId="984" priority="1249" operator="equal">
      <formula>"X"</formula>
    </cfRule>
  </conditionalFormatting>
  <conditionalFormatting sqref="AB72:AB81">
    <cfRule type="cellIs" dxfId="983" priority="1248" operator="equal">
      <formula>"X"</formula>
    </cfRule>
  </conditionalFormatting>
  <conditionalFormatting sqref="AB82:AB87">
    <cfRule type="cellIs" dxfId="982" priority="1247" operator="equal">
      <formula>"X"</formula>
    </cfRule>
  </conditionalFormatting>
  <conditionalFormatting sqref="F9:F18 F32:F40 O9:O16 O21:O27 O32:O42 X9:X16 X21:X27 X32:X42 X44:X49">
    <cfRule type="cellIs" dxfId="981" priority="1241" operator="equal">
      <formula>1</formula>
    </cfRule>
    <cfRule type="cellIs" dxfId="980" priority="1242" operator="equal">
      <formula>2</formula>
    </cfRule>
    <cfRule type="cellIs" dxfId="979" priority="1243" operator="equal">
      <formula>3</formula>
    </cfRule>
    <cfRule type="cellIs" dxfId="978" priority="1244" operator="equal">
      <formula>4</formula>
    </cfRule>
    <cfRule type="cellIs" dxfId="977" priority="1245" operator="equal">
      <formula>5</formula>
    </cfRule>
    <cfRule type="cellIs" dxfId="976" priority="1246" operator="equal">
      <formula>6</formula>
    </cfRule>
  </conditionalFormatting>
  <conditionalFormatting sqref="F22:F29">
    <cfRule type="cellIs" dxfId="975" priority="765" operator="equal">
      <formula>1</formula>
    </cfRule>
    <cfRule type="cellIs" dxfId="974" priority="766" operator="equal">
      <formula>2</formula>
    </cfRule>
    <cfRule type="cellIs" dxfId="973" priority="767" operator="equal">
      <formula>3</formula>
    </cfRule>
    <cfRule type="cellIs" dxfId="972" priority="768" operator="equal">
      <formula>4</formula>
    </cfRule>
    <cfRule type="cellIs" dxfId="971" priority="769" operator="equal">
      <formula>5</formula>
    </cfRule>
    <cfRule type="cellIs" dxfId="970" priority="770" operator="equal">
      <formula>6</formula>
    </cfRule>
  </conditionalFormatting>
  <conditionalFormatting sqref="F22:F29">
    <cfRule type="cellIs" dxfId="969" priority="759" operator="equal">
      <formula>1</formula>
    </cfRule>
    <cfRule type="cellIs" dxfId="968" priority="760" operator="equal">
      <formula>2</formula>
    </cfRule>
    <cfRule type="cellIs" dxfId="967" priority="761" operator="equal">
      <formula>3</formula>
    </cfRule>
    <cfRule type="cellIs" dxfId="966" priority="762" operator="equal">
      <formula>4</formula>
    </cfRule>
    <cfRule type="cellIs" dxfId="965" priority="763" operator="equal">
      <formula>5</formula>
    </cfRule>
    <cfRule type="cellIs" dxfId="964" priority="764" operator="equal">
      <formula>6</formula>
    </cfRule>
  </conditionalFormatting>
  <conditionalFormatting sqref="F22:F29">
    <cfRule type="cellIs" dxfId="963" priority="753" operator="equal">
      <formula>1</formula>
    </cfRule>
    <cfRule type="cellIs" dxfId="962" priority="754" operator="equal">
      <formula>2</formula>
    </cfRule>
    <cfRule type="cellIs" dxfId="961" priority="755" operator="equal">
      <formula>3</formula>
    </cfRule>
    <cfRule type="cellIs" dxfId="960" priority="756" operator="equal">
      <formula>4</formula>
    </cfRule>
    <cfRule type="cellIs" dxfId="959" priority="757" operator="equal">
      <formula>5</formula>
    </cfRule>
    <cfRule type="cellIs" dxfId="958" priority="758" operator="equal">
      <formula>6</formula>
    </cfRule>
  </conditionalFormatting>
  <conditionalFormatting sqref="F21">
    <cfRule type="cellIs" dxfId="957" priority="555" operator="equal">
      <formula>1</formula>
    </cfRule>
    <cfRule type="cellIs" dxfId="956" priority="556" operator="equal">
      <formula>2</formula>
    </cfRule>
    <cfRule type="cellIs" dxfId="955" priority="557" operator="equal">
      <formula>3</formula>
    </cfRule>
    <cfRule type="cellIs" dxfId="954" priority="558" operator="equal">
      <formula>4</formula>
    </cfRule>
    <cfRule type="cellIs" dxfId="953" priority="559" operator="equal">
      <formula>5</formula>
    </cfRule>
    <cfRule type="cellIs" dxfId="952" priority="560" operator="equal">
      <formula>6</formula>
    </cfRule>
  </conditionalFormatting>
  <conditionalFormatting sqref="F21">
    <cfRule type="cellIs" dxfId="951" priority="549" operator="equal">
      <formula>1</formula>
    </cfRule>
    <cfRule type="cellIs" dxfId="950" priority="550" operator="equal">
      <formula>2</formula>
    </cfRule>
    <cfRule type="cellIs" dxfId="949" priority="551" operator="equal">
      <formula>3</formula>
    </cfRule>
    <cfRule type="cellIs" dxfId="948" priority="552" operator="equal">
      <formula>4</formula>
    </cfRule>
    <cfRule type="cellIs" dxfId="947" priority="553" operator="equal">
      <formula>5</formula>
    </cfRule>
    <cfRule type="cellIs" dxfId="946" priority="554" operator="equal">
      <formula>6</formula>
    </cfRule>
  </conditionalFormatting>
  <conditionalFormatting sqref="F21">
    <cfRule type="cellIs" dxfId="945" priority="543" operator="equal">
      <formula>1</formula>
    </cfRule>
    <cfRule type="cellIs" dxfId="944" priority="544" operator="equal">
      <formula>2</formula>
    </cfRule>
    <cfRule type="cellIs" dxfId="943" priority="545" operator="equal">
      <formula>3</formula>
    </cfRule>
    <cfRule type="cellIs" dxfId="942" priority="546" operator="equal">
      <formula>4</formula>
    </cfRule>
    <cfRule type="cellIs" dxfId="941" priority="547" operator="equal">
      <formula>5</formula>
    </cfRule>
    <cfRule type="cellIs" dxfId="940" priority="548" operator="equal">
      <formula>6</formula>
    </cfRule>
  </conditionalFormatting>
  <conditionalFormatting sqref="F21">
    <cfRule type="cellIs" dxfId="939" priority="537" operator="equal">
      <formula>1</formula>
    </cfRule>
    <cfRule type="cellIs" dxfId="938" priority="538" operator="equal">
      <formula>2</formula>
    </cfRule>
    <cfRule type="cellIs" dxfId="937" priority="539" operator="equal">
      <formula>3</formula>
    </cfRule>
    <cfRule type="cellIs" dxfId="936" priority="540" operator="equal">
      <formula>4</formula>
    </cfRule>
    <cfRule type="cellIs" dxfId="935" priority="541" operator="equal">
      <formula>5</formula>
    </cfRule>
    <cfRule type="cellIs" dxfId="934" priority="542" operator="equal">
      <formula>6</formula>
    </cfRule>
  </conditionalFormatting>
  <conditionalFormatting sqref="AD18">
    <cfRule type="cellIs" dxfId="933" priority="536" operator="equal">
      <formula>"Y"</formula>
    </cfRule>
  </conditionalFormatting>
  <conditionalFormatting sqref="AD18">
    <cfRule type="cellIs" dxfId="932" priority="535" operator="equal">
      <formula>"X"</formula>
    </cfRule>
  </conditionalFormatting>
  <conditionalFormatting sqref="F9">
    <cfRule type="cellIs" dxfId="931" priority="529" operator="equal">
      <formula>1</formula>
    </cfRule>
    <cfRule type="cellIs" dxfId="930" priority="530" operator="equal">
      <formula>2</formula>
    </cfRule>
    <cfRule type="cellIs" dxfId="929" priority="531" operator="equal">
      <formula>3</formula>
    </cfRule>
    <cfRule type="cellIs" dxfId="928" priority="532" operator="equal">
      <formula>4</formula>
    </cfRule>
    <cfRule type="cellIs" dxfId="927" priority="533" operator="equal">
      <formula>5</formula>
    </cfRule>
    <cfRule type="cellIs" dxfId="926" priority="534" operator="equal">
      <formula>6</formula>
    </cfRule>
  </conditionalFormatting>
  <conditionalFormatting sqref="F9">
    <cfRule type="cellIs" dxfId="925" priority="523" operator="equal">
      <formula>1</formula>
    </cfRule>
    <cfRule type="cellIs" dxfId="924" priority="524" operator="equal">
      <formula>2</formula>
    </cfRule>
    <cfRule type="cellIs" dxfId="923" priority="525" operator="equal">
      <formula>3</formula>
    </cfRule>
    <cfRule type="cellIs" dxfId="922" priority="526" operator="equal">
      <formula>4</formula>
    </cfRule>
    <cfRule type="cellIs" dxfId="921" priority="527" operator="equal">
      <formula>5</formula>
    </cfRule>
    <cfRule type="cellIs" dxfId="920" priority="528" operator="equal">
      <formula>6</formula>
    </cfRule>
  </conditionalFormatting>
  <conditionalFormatting sqref="F9">
    <cfRule type="cellIs" dxfId="919" priority="517" operator="equal">
      <formula>1</formula>
    </cfRule>
    <cfRule type="cellIs" dxfId="918" priority="518" operator="equal">
      <formula>2</formula>
    </cfRule>
    <cfRule type="cellIs" dxfId="917" priority="519" operator="equal">
      <formula>3</formula>
    </cfRule>
    <cfRule type="cellIs" dxfId="916" priority="520" operator="equal">
      <formula>4</formula>
    </cfRule>
    <cfRule type="cellIs" dxfId="915" priority="521" operator="equal">
      <formula>5</formula>
    </cfRule>
    <cfRule type="cellIs" dxfId="914" priority="522" operator="equal">
      <formula>6</formula>
    </cfRule>
  </conditionalFormatting>
  <conditionalFormatting sqref="F9">
    <cfRule type="cellIs" dxfId="913" priority="511" operator="equal">
      <formula>1</formula>
    </cfRule>
    <cfRule type="cellIs" dxfId="912" priority="512" operator="equal">
      <formula>2</formula>
    </cfRule>
    <cfRule type="cellIs" dxfId="911" priority="513" operator="equal">
      <formula>3</formula>
    </cfRule>
    <cfRule type="cellIs" dxfId="910" priority="514" operator="equal">
      <formula>4</formula>
    </cfRule>
    <cfRule type="cellIs" dxfId="909" priority="515" operator="equal">
      <formula>5</formula>
    </cfRule>
    <cfRule type="cellIs" dxfId="908" priority="516" operator="equal">
      <formula>6</formula>
    </cfRule>
  </conditionalFormatting>
  <conditionalFormatting sqref="F9">
    <cfRule type="cellIs" dxfId="907" priority="505" operator="equal">
      <formula>1</formula>
    </cfRule>
    <cfRule type="cellIs" dxfId="906" priority="506" operator="equal">
      <formula>2</formula>
    </cfRule>
    <cfRule type="cellIs" dxfId="905" priority="507" operator="equal">
      <formula>3</formula>
    </cfRule>
    <cfRule type="cellIs" dxfId="904" priority="508" operator="equal">
      <formula>4</formula>
    </cfRule>
    <cfRule type="cellIs" dxfId="903" priority="509" operator="equal">
      <formula>5</formula>
    </cfRule>
    <cfRule type="cellIs" dxfId="902" priority="510" operator="equal">
      <formula>6</formula>
    </cfRule>
  </conditionalFormatting>
  <conditionalFormatting sqref="F9">
    <cfRule type="cellIs" dxfId="901" priority="499" operator="equal">
      <formula>1</formula>
    </cfRule>
    <cfRule type="cellIs" dxfId="900" priority="500" operator="equal">
      <formula>2</formula>
    </cfRule>
    <cfRule type="cellIs" dxfId="899" priority="501" operator="equal">
      <formula>3</formula>
    </cfRule>
    <cfRule type="cellIs" dxfId="898" priority="502" operator="equal">
      <formula>4</formula>
    </cfRule>
    <cfRule type="cellIs" dxfId="897" priority="503" operator="equal">
      <formula>5</formula>
    </cfRule>
    <cfRule type="cellIs" dxfId="896" priority="504" operator="equal">
      <formula>6</formula>
    </cfRule>
  </conditionalFormatting>
  <conditionalFormatting sqref="F9">
    <cfRule type="cellIs" dxfId="895" priority="493" operator="equal">
      <formula>1</formula>
    </cfRule>
    <cfRule type="cellIs" dxfId="894" priority="494" operator="equal">
      <formula>2</formula>
    </cfRule>
    <cfRule type="cellIs" dxfId="893" priority="495" operator="equal">
      <formula>3</formula>
    </cfRule>
    <cfRule type="cellIs" dxfId="892" priority="496" operator="equal">
      <formula>4</formula>
    </cfRule>
    <cfRule type="cellIs" dxfId="891" priority="497" operator="equal">
      <formula>5</formula>
    </cfRule>
    <cfRule type="cellIs" dxfId="890" priority="498" operator="equal">
      <formula>6</formula>
    </cfRule>
  </conditionalFormatting>
  <conditionalFormatting sqref="F9">
    <cfRule type="cellIs" dxfId="889" priority="487" operator="equal">
      <formula>1</formula>
    </cfRule>
    <cfRule type="cellIs" dxfId="888" priority="488" operator="equal">
      <formula>2</formula>
    </cfRule>
    <cfRule type="cellIs" dxfId="887" priority="489" operator="equal">
      <formula>3</formula>
    </cfRule>
    <cfRule type="cellIs" dxfId="886" priority="490" operator="equal">
      <formula>4</formula>
    </cfRule>
    <cfRule type="cellIs" dxfId="885" priority="491" operator="equal">
      <formula>5</formula>
    </cfRule>
    <cfRule type="cellIs" dxfId="884" priority="492" operator="equal">
      <formula>6</formula>
    </cfRule>
  </conditionalFormatting>
  <conditionalFormatting sqref="F10:F18">
    <cfRule type="cellIs" dxfId="883" priority="481" operator="equal">
      <formula>1</formula>
    </cfRule>
    <cfRule type="cellIs" dxfId="882" priority="482" operator="equal">
      <formula>2</formula>
    </cfRule>
    <cfRule type="cellIs" dxfId="881" priority="483" operator="equal">
      <formula>3</formula>
    </cfRule>
    <cfRule type="cellIs" dxfId="880" priority="484" operator="equal">
      <formula>4</formula>
    </cfRule>
    <cfRule type="cellIs" dxfId="879" priority="485" operator="equal">
      <formula>5</formula>
    </cfRule>
    <cfRule type="cellIs" dxfId="878" priority="486" operator="equal">
      <formula>6</formula>
    </cfRule>
  </conditionalFormatting>
  <conditionalFormatting sqref="F10:F18">
    <cfRule type="cellIs" dxfId="877" priority="475" operator="equal">
      <formula>1</formula>
    </cfRule>
    <cfRule type="cellIs" dxfId="876" priority="476" operator="equal">
      <formula>2</formula>
    </cfRule>
    <cfRule type="cellIs" dxfId="875" priority="477" operator="equal">
      <formula>3</formula>
    </cfRule>
    <cfRule type="cellIs" dxfId="874" priority="478" operator="equal">
      <formula>4</formula>
    </cfRule>
    <cfRule type="cellIs" dxfId="873" priority="479" operator="equal">
      <formula>5</formula>
    </cfRule>
    <cfRule type="cellIs" dxfId="872" priority="480" operator="equal">
      <formula>6</formula>
    </cfRule>
  </conditionalFormatting>
  <conditionalFormatting sqref="F10:F18">
    <cfRule type="cellIs" dxfId="871" priority="469" operator="equal">
      <formula>1</formula>
    </cfRule>
    <cfRule type="cellIs" dxfId="870" priority="470" operator="equal">
      <formula>2</formula>
    </cfRule>
    <cfRule type="cellIs" dxfId="869" priority="471" operator="equal">
      <formula>3</formula>
    </cfRule>
    <cfRule type="cellIs" dxfId="868" priority="472" operator="equal">
      <formula>4</formula>
    </cfRule>
    <cfRule type="cellIs" dxfId="867" priority="473" operator="equal">
      <formula>5</formula>
    </cfRule>
    <cfRule type="cellIs" dxfId="866" priority="474" operator="equal">
      <formula>6</formula>
    </cfRule>
  </conditionalFormatting>
  <conditionalFormatting sqref="F10:F18">
    <cfRule type="cellIs" dxfId="865" priority="463" operator="equal">
      <formula>1</formula>
    </cfRule>
    <cfRule type="cellIs" dxfId="864" priority="464" operator="equal">
      <formula>2</formula>
    </cfRule>
    <cfRule type="cellIs" dxfId="863" priority="465" operator="equal">
      <formula>3</formula>
    </cfRule>
    <cfRule type="cellIs" dxfId="862" priority="466" operator="equal">
      <formula>4</formula>
    </cfRule>
    <cfRule type="cellIs" dxfId="861" priority="467" operator="equal">
      <formula>5</formula>
    </cfRule>
    <cfRule type="cellIs" dxfId="860" priority="468" operator="equal">
      <formula>6</formula>
    </cfRule>
  </conditionalFormatting>
  <conditionalFormatting sqref="F10:F18">
    <cfRule type="cellIs" dxfId="859" priority="457" operator="equal">
      <formula>1</formula>
    </cfRule>
    <cfRule type="cellIs" dxfId="858" priority="458" operator="equal">
      <formula>2</formula>
    </cfRule>
    <cfRule type="cellIs" dxfId="857" priority="459" operator="equal">
      <formula>3</formula>
    </cfRule>
    <cfRule type="cellIs" dxfId="856" priority="460" operator="equal">
      <formula>4</formula>
    </cfRule>
    <cfRule type="cellIs" dxfId="855" priority="461" operator="equal">
      <formula>5</formula>
    </cfRule>
    <cfRule type="cellIs" dxfId="854" priority="462" operator="equal">
      <formula>6</formula>
    </cfRule>
  </conditionalFormatting>
  <conditionalFormatting sqref="F10:F18">
    <cfRule type="cellIs" dxfId="853" priority="451" operator="equal">
      <formula>1</formula>
    </cfRule>
    <cfRule type="cellIs" dxfId="852" priority="452" operator="equal">
      <formula>2</formula>
    </cfRule>
    <cfRule type="cellIs" dxfId="851" priority="453" operator="equal">
      <formula>3</formula>
    </cfRule>
    <cfRule type="cellIs" dxfId="850" priority="454" operator="equal">
      <formula>4</formula>
    </cfRule>
    <cfRule type="cellIs" dxfId="849" priority="455" operator="equal">
      <formula>5</formula>
    </cfRule>
    <cfRule type="cellIs" dxfId="848" priority="456" operator="equal">
      <formula>6</formula>
    </cfRule>
  </conditionalFormatting>
  <conditionalFormatting sqref="F10:F18">
    <cfRule type="cellIs" dxfId="847" priority="445" operator="equal">
      <formula>1</formula>
    </cfRule>
    <cfRule type="cellIs" dxfId="846" priority="446" operator="equal">
      <formula>2</formula>
    </cfRule>
    <cfRule type="cellIs" dxfId="845" priority="447" operator="equal">
      <formula>3</formula>
    </cfRule>
    <cfRule type="cellIs" dxfId="844" priority="448" operator="equal">
      <formula>4</formula>
    </cfRule>
    <cfRule type="cellIs" dxfId="843" priority="449" operator="equal">
      <formula>5</formula>
    </cfRule>
    <cfRule type="cellIs" dxfId="842" priority="450" operator="equal">
      <formula>6</formula>
    </cfRule>
  </conditionalFormatting>
  <conditionalFormatting sqref="F10:F18">
    <cfRule type="cellIs" dxfId="841" priority="439" operator="equal">
      <formula>1</formula>
    </cfRule>
    <cfRule type="cellIs" dxfId="840" priority="440" operator="equal">
      <formula>2</formula>
    </cfRule>
    <cfRule type="cellIs" dxfId="839" priority="441" operator="equal">
      <formula>3</formula>
    </cfRule>
    <cfRule type="cellIs" dxfId="838" priority="442" operator="equal">
      <formula>4</formula>
    </cfRule>
    <cfRule type="cellIs" dxfId="837" priority="443" operator="equal">
      <formula>5</formula>
    </cfRule>
    <cfRule type="cellIs" dxfId="836" priority="444" operator="equal">
      <formula>6</formula>
    </cfRule>
  </conditionalFormatting>
  <conditionalFormatting sqref="F21:F29">
    <cfRule type="cellIs" dxfId="835" priority="433" operator="equal">
      <formula>1</formula>
    </cfRule>
    <cfRule type="cellIs" dxfId="834" priority="434" operator="equal">
      <formula>2</formula>
    </cfRule>
    <cfRule type="cellIs" dxfId="833" priority="435" operator="equal">
      <formula>3</formula>
    </cfRule>
    <cfRule type="cellIs" dxfId="832" priority="436" operator="equal">
      <formula>4</formula>
    </cfRule>
    <cfRule type="cellIs" dxfId="831" priority="437" operator="equal">
      <formula>5</formula>
    </cfRule>
    <cfRule type="cellIs" dxfId="830" priority="438" operator="equal">
      <formula>6</formula>
    </cfRule>
  </conditionalFormatting>
  <conditionalFormatting sqref="F21:F29">
    <cfRule type="cellIs" dxfId="829" priority="427" operator="equal">
      <formula>1</formula>
    </cfRule>
    <cfRule type="cellIs" dxfId="828" priority="428" operator="equal">
      <formula>2</formula>
    </cfRule>
    <cfRule type="cellIs" dxfId="827" priority="429" operator="equal">
      <formula>3</formula>
    </cfRule>
    <cfRule type="cellIs" dxfId="826" priority="430" operator="equal">
      <formula>4</formula>
    </cfRule>
    <cfRule type="cellIs" dxfId="825" priority="431" operator="equal">
      <formula>5</formula>
    </cfRule>
    <cfRule type="cellIs" dxfId="824" priority="432" operator="equal">
      <formula>6</formula>
    </cfRule>
  </conditionalFormatting>
  <conditionalFormatting sqref="F21:F29">
    <cfRule type="cellIs" dxfId="823" priority="421" operator="equal">
      <formula>1</formula>
    </cfRule>
    <cfRule type="cellIs" dxfId="822" priority="422" operator="equal">
      <formula>2</formula>
    </cfRule>
    <cfRule type="cellIs" dxfId="821" priority="423" operator="equal">
      <formula>3</formula>
    </cfRule>
    <cfRule type="cellIs" dxfId="820" priority="424" operator="equal">
      <formula>4</formula>
    </cfRule>
    <cfRule type="cellIs" dxfId="819" priority="425" operator="equal">
      <formula>5</formula>
    </cfRule>
    <cfRule type="cellIs" dxfId="818" priority="426" operator="equal">
      <formula>6</formula>
    </cfRule>
  </conditionalFormatting>
  <conditionalFormatting sqref="F21:F29">
    <cfRule type="cellIs" dxfId="817" priority="415" operator="equal">
      <formula>1</formula>
    </cfRule>
    <cfRule type="cellIs" dxfId="816" priority="416" operator="equal">
      <formula>2</formula>
    </cfRule>
    <cfRule type="cellIs" dxfId="815" priority="417" operator="equal">
      <formula>3</formula>
    </cfRule>
    <cfRule type="cellIs" dxfId="814" priority="418" operator="equal">
      <formula>4</formula>
    </cfRule>
    <cfRule type="cellIs" dxfId="813" priority="419" operator="equal">
      <formula>5</formula>
    </cfRule>
    <cfRule type="cellIs" dxfId="812" priority="420" operator="equal">
      <formula>6</formula>
    </cfRule>
  </conditionalFormatting>
  <conditionalFormatting sqref="F21:F29">
    <cfRule type="cellIs" dxfId="811" priority="409" operator="equal">
      <formula>1</formula>
    </cfRule>
    <cfRule type="cellIs" dxfId="810" priority="410" operator="equal">
      <formula>2</formula>
    </cfRule>
    <cfRule type="cellIs" dxfId="809" priority="411" operator="equal">
      <formula>3</formula>
    </cfRule>
    <cfRule type="cellIs" dxfId="808" priority="412" operator="equal">
      <formula>4</formula>
    </cfRule>
    <cfRule type="cellIs" dxfId="807" priority="413" operator="equal">
      <formula>5</formula>
    </cfRule>
    <cfRule type="cellIs" dxfId="806" priority="414" operator="equal">
      <formula>6</formula>
    </cfRule>
  </conditionalFormatting>
  <conditionalFormatting sqref="F21:F29">
    <cfRule type="cellIs" dxfId="805" priority="403" operator="equal">
      <formula>1</formula>
    </cfRule>
    <cfRule type="cellIs" dxfId="804" priority="404" operator="equal">
      <formula>2</formula>
    </cfRule>
    <cfRule type="cellIs" dxfId="803" priority="405" operator="equal">
      <formula>3</formula>
    </cfRule>
    <cfRule type="cellIs" dxfId="802" priority="406" operator="equal">
      <formula>4</formula>
    </cfRule>
    <cfRule type="cellIs" dxfId="801" priority="407" operator="equal">
      <formula>5</formula>
    </cfRule>
    <cfRule type="cellIs" dxfId="800" priority="408" operator="equal">
      <formula>6</formula>
    </cfRule>
  </conditionalFormatting>
  <conditionalFormatting sqref="F21:F29">
    <cfRule type="cellIs" dxfId="799" priority="397" operator="equal">
      <formula>1</formula>
    </cfRule>
    <cfRule type="cellIs" dxfId="798" priority="398" operator="equal">
      <formula>2</formula>
    </cfRule>
    <cfRule type="cellIs" dxfId="797" priority="399" operator="equal">
      <formula>3</formula>
    </cfRule>
    <cfRule type="cellIs" dxfId="796" priority="400" operator="equal">
      <formula>4</formula>
    </cfRule>
    <cfRule type="cellIs" dxfId="795" priority="401" operator="equal">
      <formula>5</formula>
    </cfRule>
    <cfRule type="cellIs" dxfId="794" priority="402" operator="equal">
      <formula>6</formula>
    </cfRule>
  </conditionalFormatting>
  <conditionalFormatting sqref="F21:F29">
    <cfRule type="cellIs" dxfId="793" priority="391" operator="equal">
      <formula>1</formula>
    </cfRule>
    <cfRule type="cellIs" dxfId="792" priority="392" operator="equal">
      <formula>2</formula>
    </cfRule>
    <cfRule type="cellIs" dxfId="791" priority="393" operator="equal">
      <formula>3</formula>
    </cfRule>
    <cfRule type="cellIs" dxfId="790" priority="394" operator="equal">
      <formula>4</formula>
    </cfRule>
    <cfRule type="cellIs" dxfId="789" priority="395" operator="equal">
      <formula>5</formula>
    </cfRule>
    <cfRule type="cellIs" dxfId="788" priority="396" operator="equal">
      <formula>6</formula>
    </cfRule>
  </conditionalFormatting>
  <conditionalFormatting sqref="F21:F29">
    <cfRule type="cellIs" dxfId="787" priority="385" operator="equal">
      <formula>1</formula>
    </cfRule>
    <cfRule type="cellIs" dxfId="786" priority="386" operator="equal">
      <formula>2</formula>
    </cfRule>
    <cfRule type="cellIs" dxfId="785" priority="387" operator="equal">
      <formula>3</formula>
    </cfRule>
    <cfRule type="cellIs" dxfId="784" priority="388" operator="equal">
      <formula>4</formula>
    </cfRule>
    <cfRule type="cellIs" dxfId="783" priority="389" operator="equal">
      <formula>5</formula>
    </cfRule>
    <cfRule type="cellIs" dxfId="782" priority="390" operator="equal">
      <formula>6</formula>
    </cfRule>
  </conditionalFormatting>
  <conditionalFormatting sqref="F32:F40">
    <cfRule type="cellIs" dxfId="781" priority="379" operator="equal">
      <formula>1</formula>
    </cfRule>
    <cfRule type="cellIs" dxfId="780" priority="380" operator="equal">
      <formula>2</formula>
    </cfRule>
    <cfRule type="cellIs" dxfId="779" priority="381" operator="equal">
      <formula>3</formula>
    </cfRule>
    <cfRule type="cellIs" dxfId="778" priority="382" operator="equal">
      <formula>4</formula>
    </cfRule>
    <cfRule type="cellIs" dxfId="777" priority="383" operator="equal">
      <formula>5</formula>
    </cfRule>
    <cfRule type="cellIs" dxfId="776" priority="384" operator="equal">
      <formula>6</formula>
    </cfRule>
  </conditionalFormatting>
  <conditionalFormatting sqref="F32:F40">
    <cfRule type="cellIs" dxfId="775" priority="373" operator="equal">
      <formula>1</formula>
    </cfRule>
    <cfRule type="cellIs" dxfId="774" priority="374" operator="equal">
      <formula>2</formula>
    </cfRule>
    <cfRule type="cellIs" dxfId="773" priority="375" operator="equal">
      <formula>3</formula>
    </cfRule>
    <cfRule type="cellIs" dxfId="772" priority="376" operator="equal">
      <formula>4</formula>
    </cfRule>
    <cfRule type="cellIs" dxfId="771" priority="377" operator="equal">
      <formula>5</formula>
    </cfRule>
    <cfRule type="cellIs" dxfId="770" priority="378" operator="equal">
      <formula>6</formula>
    </cfRule>
  </conditionalFormatting>
  <conditionalFormatting sqref="F32:F40">
    <cfRule type="cellIs" dxfId="769" priority="367" operator="equal">
      <formula>1</formula>
    </cfRule>
    <cfRule type="cellIs" dxfId="768" priority="368" operator="equal">
      <formula>2</formula>
    </cfRule>
    <cfRule type="cellIs" dxfId="767" priority="369" operator="equal">
      <formula>3</formula>
    </cfRule>
    <cfRule type="cellIs" dxfId="766" priority="370" operator="equal">
      <formula>4</formula>
    </cfRule>
    <cfRule type="cellIs" dxfId="765" priority="371" operator="equal">
      <formula>5</formula>
    </cfRule>
    <cfRule type="cellIs" dxfId="764" priority="372" operator="equal">
      <formula>6</formula>
    </cfRule>
  </conditionalFormatting>
  <conditionalFormatting sqref="F32:F40">
    <cfRule type="cellIs" dxfId="763" priority="361" operator="equal">
      <formula>1</formula>
    </cfRule>
    <cfRule type="cellIs" dxfId="762" priority="362" operator="equal">
      <formula>2</formula>
    </cfRule>
    <cfRule type="cellIs" dxfId="761" priority="363" operator="equal">
      <formula>3</formula>
    </cfRule>
    <cfRule type="cellIs" dxfId="760" priority="364" operator="equal">
      <formula>4</formula>
    </cfRule>
    <cfRule type="cellIs" dxfId="759" priority="365" operator="equal">
      <formula>5</formula>
    </cfRule>
    <cfRule type="cellIs" dxfId="758" priority="366" operator="equal">
      <formula>6</formula>
    </cfRule>
  </conditionalFormatting>
  <conditionalFormatting sqref="F32:F40">
    <cfRule type="cellIs" dxfId="757" priority="355" operator="equal">
      <formula>1</formula>
    </cfRule>
    <cfRule type="cellIs" dxfId="756" priority="356" operator="equal">
      <formula>2</formula>
    </cfRule>
    <cfRule type="cellIs" dxfId="755" priority="357" operator="equal">
      <formula>3</formula>
    </cfRule>
    <cfRule type="cellIs" dxfId="754" priority="358" operator="equal">
      <formula>4</formula>
    </cfRule>
    <cfRule type="cellIs" dxfId="753" priority="359" operator="equal">
      <formula>5</formula>
    </cfRule>
    <cfRule type="cellIs" dxfId="752" priority="360" operator="equal">
      <formula>6</formula>
    </cfRule>
  </conditionalFormatting>
  <conditionalFormatting sqref="F32:F40">
    <cfRule type="cellIs" dxfId="751" priority="349" operator="equal">
      <formula>1</formula>
    </cfRule>
    <cfRule type="cellIs" dxfId="750" priority="350" operator="equal">
      <formula>2</formula>
    </cfRule>
    <cfRule type="cellIs" dxfId="749" priority="351" operator="equal">
      <formula>3</formula>
    </cfRule>
    <cfRule type="cellIs" dxfId="748" priority="352" operator="equal">
      <formula>4</formula>
    </cfRule>
    <cfRule type="cellIs" dxfId="747" priority="353" operator="equal">
      <formula>5</formula>
    </cfRule>
    <cfRule type="cellIs" dxfId="746" priority="354" operator="equal">
      <formula>6</formula>
    </cfRule>
  </conditionalFormatting>
  <conditionalFormatting sqref="F32:F40">
    <cfRule type="cellIs" dxfId="745" priority="343" operator="equal">
      <formula>1</formula>
    </cfRule>
    <cfRule type="cellIs" dxfId="744" priority="344" operator="equal">
      <formula>2</formula>
    </cfRule>
    <cfRule type="cellIs" dxfId="743" priority="345" operator="equal">
      <formula>3</formula>
    </cfRule>
    <cfRule type="cellIs" dxfId="742" priority="346" operator="equal">
      <formula>4</formula>
    </cfRule>
    <cfRule type="cellIs" dxfId="741" priority="347" operator="equal">
      <formula>5</formula>
    </cfRule>
    <cfRule type="cellIs" dxfId="740" priority="348" operator="equal">
      <formula>6</formula>
    </cfRule>
  </conditionalFormatting>
  <conditionalFormatting sqref="F32:F40">
    <cfRule type="cellIs" dxfId="739" priority="337" operator="equal">
      <formula>1</formula>
    </cfRule>
    <cfRule type="cellIs" dxfId="738" priority="338" operator="equal">
      <formula>2</formula>
    </cfRule>
    <cfRule type="cellIs" dxfId="737" priority="339" operator="equal">
      <formula>3</formula>
    </cfRule>
    <cfRule type="cellIs" dxfId="736" priority="340" operator="equal">
      <formula>4</formula>
    </cfRule>
    <cfRule type="cellIs" dxfId="735" priority="341" operator="equal">
      <formula>5</formula>
    </cfRule>
    <cfRule type="cellIs" dxfId="734" priority="342" operator="equal">
      <formula>6</formula>
    </cfRule>
  </conditionalFormatting>
  <conditionalFormatting sqref="O9:O16">
    <cfRule type="cellIs" dxfId="733" priority="331" operator="equal">
      <formula>1</formula>
    </cfRule>
    <cfRule type="cellIs" dxfId="732" priority="332" operator="equal">
      <formula>2</formula>
    </cfRule>
    <cfRule type="cellIs" dxfId="731" priority="333" operator="equal">
      <formula>3</formula>
    </cfRule>
    <cfRule type="cellIs" dxfId="730" priority="334" operator="equal">
      <formula>4</formula>
    </cfRule>
    <cfRule type="cellIs" dxfId="729" priority="335" operator="equal">
      <formula>5</formula>
    </cfRule>
    <cfRule type="cellIs" dxfId="728" priority="336" operator="equal">
      <formula>6</formula>
    </cfRule>
  </conditionalFormatting>
  <conditionalFormatting sqref="O9:O16">
    <cfRule type="cellIs" dxfId="727" priority="325" operator="equal">
      <formula>1</formula>
    </cfRule>
    <cfRule type="cellIs" dxfId="726" priority="326" operator="equal">
      <formula>2</formula>
    </cfRule>
    <cfRule type="cellIs" dxfId="725" priority="327" operator="equal">
      <formula>3</formula>
    </cfRule>
    <cfRule type="cellIs" dxfId="724" priority="328" operator="equal">
      <formula>4</formula>
    </cfRule>
    <cfRule type="cellIs" dxfId="723" priority="329" operator="equal">
      <formula>5</formula>
    </cfRule>
    <cfRule type="cellIs" dxfId="722" priority="330" operator="equal">
      <formula>6</formula>
    </cfRule>
  </conditionalFormatting>
  <conditionalFormatting sqref="O9:O16">
    <cfRule type="cellIs" dxfId="721" priority="319" operator="equal">
      <formula>1</formula>
    </cfRule>
    <cfRule type="cellIs" dxfId="720" priority="320" operator="equal">
      <formula>2</formula>
    </cfRule>
    <cfRule type="cellIs" dxfId="719" priority="321" operator="equal">
      <formula>3</formula>
    </cfRule>
    <cfRule type="cellIs" dxfId="718" priority="322" operator="equal">
      <formula>4</formula>
    </cfRule>
    <cfRule type="cellIs" dxfId="717" priority="323" operator="equal">
      <formula>5</formula>
    </cfRule>
    <cfRule type="cellIs" dxfId="716" priority="324" operator="equal">
      <formula>6</formula>
    </cfRule>
  </conditionalFormatting>
  <conditionalFormatting sqref="O9:O16">
    <cfRule type="cellIs" dxfId="715" priority="313" operator="equal">
      <formula>1</formula>
    </cfRule>
    <cfRule type="cellIs" dxfId="714" priority="314" operator="equal">
      <formula>2</formula>
    </cfRule>
    <cfRule type="cellIs" dxfId="713" priority="315" operator="equal">
      <formula>3</formula>
    </cfRule>
    <cfRule type="cellIs" dxfId="712" priority="316" operator="equal">
      <formula>4</formula>
    </cfRule>
    <cfRule type="cellIs" dxfId="711" priority="317" operator="equal">
      <formula>5</formula>
    </cfRule>
    <cfRule type="cellIs" dxfId="710" priority="318" operator="equal">
      <formula>6</formula>
    </cfRule>
  </conditionalFormatting>
  <conditionalFormatting sqref="O9:O16">
    <cfRule type="cellIs" dxfId="709" priority="307" operator="equal">
      <formula>1</formula>
    </cfRule>
    <cfRule type="cellIs" dxfId="708" priority="308" operator="equal">
      <formula>2</formula>
    </cfRule>
    <cfRule type="cellIs" dxfId="707" priority="309" operator="equal">
      <formula>3</formula>
    </cfRule>
    <cfRule type="cellIs" dxfId="706" priority="310" operator="equal">
      <formula>4</formula>
    </cfRule>
    <cfRule type="cellIs" dxfId="705" priority="311" operator="equal">
      <formula>5</formula>
    </cfRule>
    <cfRule type="cellIs" dxfId="704" priority="312" operator="equal">
      <formula>6</formula>
    </cfRule>
  </conditionalFormatting>
  <conditionalFormatting sqref="O9:O16">
    <cfRule type="cellIs" dxfId="703" priority="301" operator="equal">
      <formula>1</formula>
    </cfRule>
    <cfRule type="cellIs" dxfId="702" priority="302" operator="equal">
      <formula>2</formula>
    </cfRule>
    <cfRule type="cellIs" dxfId="701" priority="303" operator="equal">
      <formula>3</formula>
    </cfRule>
    <cfRule type="cellIs" dxfId="700" priority="304" operator="equal">
      <formula>4</formula>
    </cfRule>
    <cfRule type="cellIs" dxfId="699" priority="305" operator="equal">
      <formula>5</formula>
    </cfRule>
    <cfRule type="cellIs" dxfId="698" priority="306" operator="equal">
      <formula>6</formula>
    </cfRule>
  </conditionalFormatting>
  <conditionalFormatting sqref="O9:O16">
    <cfRule type="cellIs" dxfId="697" priority="295" operator="equal">
      <formula>1</formula>
    </cfRule>
    <cfRule type="cellIs" dxfId="696" priority="296" operator="equal">
      <formula>2</formula>
    </cfRule>
    <cfRule type="cellIs" dxfId="695" priority="297" operator="equal">
      <formula>3</formula>
    </cfRule>
    <cfRule type="cellIs" dxfId="694" priority="298" operator="equal">
      <formula>4</formula>
    </cfRule>
    <cfRule type="cellIs" dxfId="693" priority="299" operator="equal">
      <formula>5</formula>
    </cfRule>
    <cfRule type="cellIs" dxfId="692" priority="300" operator="equal">
      <formula>6</formula>
    </cfRule>
  </conditionalFormatting>
  <conditionalFormatting sqref="O9:O16">
    <cfRule type="cellIs" dxfId="691" priority="289" operator="equal">
      <formula>1</formula>
    </cfRule>
    <cfRule type="cellIs" dxfId="690" priority="290" operator="equal">
      <formula>2</formula>
    </cfRule>
    <cfRule type="cellIs" dxfId="689" priority="291" operator="equal">
      <formula>3</formula>
    </cfRule>
    <cfRule type="cellIs" dxfId="688" priority="292" operator="equal">
      <formula>4</formula>
    </cfRule>
    <cfRule type="cellIs" dxfId="687" priority="293" operator="equal">
      <formula>5</formula>
    </cfRule>
    <cfRule type="cellIs" dxfId="686" priority="294" operator="equal">
      <formula>6</formula>
    </cfRule>
  </conditionalFormatting>
  <conditionalFormatting sqref="O21:O27">
    <cfRule type="cellIs" dxfId="685" priority="283" operator="equal">
      <formula>1</formula>
    </cfRule>
    <cfRule type="cellIs" dxfId="684" priority="284" operator="equal">
      <formula>2</formula>
    </cfRule>
    <cfRule type="cellIs" dxfId="683" priority="285" operator="equal">
      <formula>3</formula>
    </cfRule>
    <cfRule type="cellIs" dxfId="682" priority="286" operator="equal">
      <formula>4</formula>
    </cfRule>
    <cfRule type="cellIs" dxfId="681" priority="287" operator="equal">
      <formula>5</formula>
    </cfRule>
    <cfRule type="cellIs" dxfId="680" priority="288" operator="equal">
      <formula>6</formula>
    </cfRule>
  </conditionalFormatting>
  <conditionalFormatting sqref="O21:O27">
    <cfRule type="cellIs" dxfId="679" priority="277" operator="equal">
      <formula>1</formula>
    </cfRule>
    <cfRule type="cellIs" dxfId="678" priority="278" operator="equal">
      <formula>2</formula>
    </cfRule>
    <cfRule type="cellIs" dxfId="677" priority="279" operator="equal">
      <formula>3</formula>
    </cfRule>
    <cfRule type="cellIs" dxfId="676" priority="280" operator="equal">
      <formula>4</formula>
    </cfRule>
    <cfRule type="cellIs" dxfId="675" priority="281" operator="equal">
      <formula>5</formula>
    </cfRule>
    <cfRule type="cellIs" dxfId="674" priority="282" operator="equal">
      <formula>6</formula>
    </cfRule>
  </conditionalFormatting>
  <conditionalFormatting sqref="O21:O27">
    <cfRule type="cellIs" dxfId="673" priority="271" operator="equal">
      <formula>1</formula>
    </cfRule>
    <cfRule type="cellIs" dxfId="672" priority="272" operator="equal">
      <formula>2</formula>
    </cfRule>
    <cfRule type="cellIs" dxfId="671" priority="273" operator="equal">
      <formula>3</formula>
    </cfRule>
    <cfRule type="cellIs" dxfId="670" priority="274" operator="equal">
      <formula>4</formula>
    </cfRule>
    <cfRule type="cellIs" dxfId="669" priority="275" operator="equal">
      <formula>5</formula>
    </cfRule>
    <cfRule type="cellIs" dxfId="668" priority="276" operator="equal">
      <formula>6</formula>
    </cfRule>
  </conditionalFormatting>
  <conditionalFormatting sqref="O21:O27">
    <cfRule type="cellIs" dxfId="667" priority="265" operator="equal">
      <formula>1</formula>
    </cfRule>
    <cfRule type="cellIs" dxfId="666" priority="266" operator="equal">
      <formula>2</formula>
    </cfRule>
    <cfRule type="cellIs" dxfId="665" priority="267" operator="equal">
      <formula>3</formula>
    </cfRule>
    <cfRule type="cellIs" dxfId="664" priority="268" operator="equal">
      <formula>4</formula>
    </cfRule>
    <cfRule type="cellIs" dxfId="663" priority="269" operator="equal">
      <formula>5</formula>
    </cfRule>
    <cfRule type="cellIs" dxfId="662" priority="270" operator="equal">
      <formula>6</formula>
    </cfRule>
  </conditionalFormatting>
  <conditionalFormatting sqref="O21:O27">
    <cfRule type="cellIs" dxfId="661" priority="259" operator="equal">
      <formula>1</formula>
    </cfRule>
    <cfRule type="cellIs" dxfId="660" priority="260" operator="equal">
      <formula>2</formula>
    </cfRule>
    <cfRule type="cellIs" dxfId="659" priority="261" operator="equal">
      <formula>3</formula>
    </cfRule>
    <cfRule type="cellIs" dxfId="658" priority="262" operator="equal">
      <formula>4</formula>
    </cfRule>
    <cfRule type="cellIs" dxfId="657" priority="263" operator="equal">
      <formula>5</formula>
    </cfRule>
    <cfRule type="cellIs" dxfId="656" priority="264" operator="equal">
      <formula>6</formula>
    </cfRule>
  </conditionalFormatting>
  <conditionalFormatting sqref="O21:O27">
    <cfRule type="cellIs" dxfId="655" priority="253" operator="equal">
      <formula>1</formula>
    </cfRule>
    <cfRule type="cellIs" dxfId="654" priority="254" operator="equal">
      <formula>2</formula>
    </cfRule>
    <cfRule type="cellIs" dxfId="653" priority="255" operator="equal">
      <formula>3</formula>
    </cfRule>
    <cfRule type="cellIs" dxfId="652" priority="256" operator="equal">
      <formula>4</formula>
    </cfRule>
    <cfRule type="cellIs" dxfId="651" priority="257" operator="equal">
      <formula>5</formula>
    </cfRule>
    <cfRule type="cellIs" dxfId="650" priority="258" operator="equal">
      <formula>6</formula>
    </cfRule>
  </conditionalFormatting>
  <conditionalFormatting sqref="O21:O27">
    <cfRule type="cellIs" dxfId="649" priority="247" operator="equal">
      <formula>1</formula>
    </cfRule>
    <cfRule type="cellIs" dxfId="648" priority="248" operator="equal">
      <formula>2</formula>
    </cfRule>
    <cfRule type="cellIs" dxfId="647" priority="249" operator="equal">
      <formula>3</formula>
    </cfRule>
    <cfRule type="cellIs" dxfId="646" priority="250" operator="equal">
      <formula>4</formula>
    </cfRule>
    <cfRule type="cellIs" dxfId="645" priority="251" operator="equal">
      <formula>5</formula>
    </cfRule>
    <cfRule type="cellIs" dxfId="644" priority="252" operator="equal">
      <formula>6</formula>
    </cfRule>
  </conditionalFormatting>
  <conditionalFormatting sqref="O21:O27">
    <cfRule type="cellIs" dxfId="643" priority="241" operator="equal">
      <formula>1</formula>
    </cfRule>
    <cfRule type="cellIs" dxfId="642" priority="242" operator="equal">
      <formula>2</formula>
    </cfRule>
    <cfRule type="cellIs" dxfId="641" priority="243" operator="equal">
      <formula>3</formula>
    </cfRule>
    <cfRule type="cellIs" dxfId="640" priority="244" operator="equal">
      <formula>4</formula>
    </cfRule>
    <cfRule type="cellIs" dxfId="639" priority="245" operator="equal">
      <formula>5</formula>
    </cfRule>
    <cfRule type="cellIs" dxfId="638" priority="246" operator="equal">
      <formula>6</formula>
    </cfRule>
  </conditionalFormatting>
  <conditionalFormatting sqref="O32:O41">
    <cfRule type="cellIs" dxfId="637" priority="235" operator="equal">
      <formula>1</formula>
    </cfRule>
    <cfRule type="cellIs" dxfId="636" priority="236" operator="equal">
      <formula>2</formula>
    </cfRule>
    <cfRule type="cellIs" dxfId="635" priority="237" operator="equal">
      <formula>3</formula>
    </cfRule>
    <cfRule type="cellIs" dxfId="634" priority="238" operator="equal">
      <formula>4</formula>
    </cfRule>
    <cfRule type="cellIs" dxfId="633" priority="239" operator="equal">
      <formula>5</formula>
    </cfRule>
    <cfRule type="cellIs" dxfId="632" priority="240" operator="equal">
      <formula>6</formula>
    </cfRule>
  </conditionalFormatting>
  <conditionalFormatting sqref="O32:O41">
    <cfRule type="cellIs" dxfId="631" priority="229" operator="equal">
      <formula>1</formula>
    </cfRule>
    <cfRule type="cellIs" dxfId="630" priority="230" operator="equal">
      <formula>2</formula>
    </cfRule>
    <cfRule type="cellIs" dxfId="629" priority="231" operator="equal">
      <formula>3</formula>
    </cfRule>
    <cfRule type="cellIs" dxfId="628" priority="232" operator="equal">
      <formula>4</formula>
    </cfRule>
    <cfRule type="cellIs" dxfId="627" priority="233" operator="equal">
      <formula>5</formula>
    </cfRule>
    <cfRule type="cellIs" dxfId="626" priority="234" operator="equal">
      <formula>6</formula>
    </cfRule>
  </conditionalFormatting>
  <conditionalFormatting sqref="O32:O41">
    <cfRule type="cellIs" dxfId="625" priority="223" operator="equal">
      <formula>1</formula>
    </cfRule>
    <cfRule type="cellIs" dxfId="624" priority="224" operator="equal">
      <formula>2</formula>
    </cfRule>
    <cfRule type="cellIs" dxfId="623" priority="225" operator="equal">
      <formula>3</formula>
    </cfRule>
    <cfRule type="cellIs" dxfId="622" priority="226" operator="equal">
      <formula>4</formula>
    </cfRule>
    <cfRule type="cellIs" dxfId="621" priority="227" operator="equal">
      <formula>5</formula>
    </cfRule>
    <cfRule type="cellIs" dxfId="620" priority="228" operator="equal">
      <formula>6</formula>
    </cfRule>
  </conditionalFormatting>
  <conditionalFormatting sqref="O32:O41">
    <cfRule type="cellIs" dxfId="619" priority="217" operator="equal">
      <formula>1</formula>
    </cfRule>
    <cfRule type="cellIs" dxfId="618" priority="218" operator="equal">
      <formula>2</formula>
    </cfRule>
    <cfRule type="cellIs" dxfId="617" priority="219" operator="equal">
      <formula>3</formula>
    </cfRule>
    <cfRule type="cellIs" dxfId="616" priority="220" operator="equal">
      <formula>4</formula>
    </cfRule>
    <cfRule type="cellIs" dxfId="615" priority="221" operator="equal">
      <formula>5</formula>
    </cfRule>
    <cfRule type="cellIs" dxfId="614" priority="222" operator="equal">
      <formula>6</formula>
    </cfRule>
  </conditionalFormatting>
  <conditionalFormatting sqref="O32:O41">
    <cfRule type="cellIs" dxfId="613" priority="211" operator="equal">
      <formula>1</formula>
    </cfRule>
    <cfRule type="cellIs" dxfId="612" priority="212" operator="equal">
      <formula>2</formula>
    </cfRule>
    <cfRule type="cellIs" dxfId="611" priority="213" operator="equal">
      <formula>3</formula>
    </cfRule>
    <cfRule type="cellIs" dxfId="610" priority="214" operator="equal">
      <formula>4</formula>
    </cfRule>
    <cfRule type="cellIs" dxfId="609" priority="215" operator="equal">
      <formula>5</formula>
    </cfRule>
    <cfRule type="cellIs" dxfId="608" priority="216" operator="equal">
      <formula>6</formula>
    </cfRule>
  </conditionalFormatting>
  <conditionalFormatting sqref="O32:O41">
    <cfRule type="cellIs" dxfId="607" priority="205" operator="equal">
      <formula>1</formula>
    </cfRule>
    <cfRule type="cellIs" dxfId="606" priority="206" operator="equal">
      <formula>2</formula>
    </cfRule>
    <cfRule type="cellIs" dxfId="605" priority="207" operator="equal">
      <formula>3</formula>
    </cfRule>
    <cfRule type="cellIs" dxfId="604" priority="208" operator="equal">
      <formula>4</formula>
    </cfRule>
    <cfRule type="cellIs" dxfId="603" priority="209" operator="equal">
      <formula>5</formula>
    </cfRule>
    <cfRule type="cellIs" dxfId="602" priority="210" operator="equal">
      <formula>6</formula>
    </cfRule>
  </conditionalFormatting>
  <conditionalFormatting sqref="O32:O41">
    <cfRule type="cellIs" dxfId="601" priority="199" operator="equal">
      <formula>1</formula>
    </cfRule>
    <cfRule type="cellIs" dxfId="600" priority="200" operator="equal">
      <formula>2</formula>
    </cfRule>
    <cfRule type="cellIs" dxfId="599" priority="201" operator="equal">
      <formula>3</formula>
    </cfRule>
    <cfRule type="cellIs" dxfId="598" priority="202" operator="equal">
      <formula>4</formula>
    </cfRule>
    <cfRule type="cellIs" dxfId="597" priority="203" operator="equal">
      <formula>5</formula>
    </cfRule>
    <cfRule type="cellIs" dxfId="596" priority="204" operator="equal">
      <formula>6</formula>
    </cfRule>
  </conditionalFormatting>
  <conditionalFormatting sqref="O32:O41">
    <cfRule type="cellIs" dxfId="595" priority="193" operator="equal">
      <formula>1</formula>
    </cfRule>
    <cfRule type="cellIs" dxfId="594" priority="194" operator="equal">
      <formula>2</formula>
    </cfRule>
    <cfRule type="cellIs" dxfId="593" priority="195" operator="equal">
      <formula>3</formula>
    </cfRule>
    <cfRule type="cellIs" dxfId="592" priority="196" operator="equal">
      <formula>4</formula>
    </cfRule>
    <cfRule type="cellIs" dxfId="591" priority="197" operator="equal">
      <formula>5</formula>
    </cfRule>
    <cfRule type="cellIs" dxfId="590" priority="198" operator="equal">
      <formula>6</formula>
    </cfRule>
  </conditionalFormatting>
  <conditionalFormatting sqref="X9:X16">
    <cfRule type="cellIs" dxfId="589" priority="187" operator="equal">
      <formula>1</formula>
    </cfRule>
    <cfRule type="cellIs" dxfId="588" priority="188" operator="equal">
      <formula>2</formula>
    </cfRule>
    <cfRule type="cellIs" dxfId="587" priority="189" operator="equal">
      <formula>3</formula>
    </cfRule>
    <cfRule type="cellIs" dxfId="586" priority="190" operator="equal">
      <formula>4</formula>
    </cfRule>
    <cfRule type="cellIs" dxfId="585" priority="191" operator="equal">
      <formula>5</formula>
    </cfRule>
    <cfRule type="cellIs" dxfId="584" priority="192" operator="equal">
      <formula>6</formula>
    </cfRule>
  </conditionalFormatting>
  <conditionalFormatting sqref="X9:X16">
    <cfRule type="cellIs" dxfId="583" priority="181" operator="equal">
      <formula>1</formula>
    </cfRule>
    <cfRule type="cellIs" dxfId="582" priority="182" operator="equal">
      <formula>2</formula>
    </cfRule>
    <cfRule type="cellIs" dxfId="581" priority="183" operator="equal">
      <formula>3</formula>
    </cfRule>
    <cfRule type="cellIs" dxfId="580" priority="184" operator="equal">
      <formula>4</formula>
    </cfRule>
    <cfRule type="cellIs" dxfId="579" priority="185" operator="equal">
      <formula>5</formula>
    </cfRule>
    <cfRule type="cellIs" dxfId="578" priority="186" operator="equal">
      <formula>6</formula>
    </cfRule>
  </conditionalFormatting>
  <conditionalFormatting sqref="X9:X16">
    <cfRule type="cellIs" dxfId="577" priority="175" operator="equal">
      <formula>1</formula>
    </cfRule>
    <cfRule type="cellIs" dxfId="576" priority="176" operator="equal">
      <formula>2</formula>
    </cfRule>
    <cfRule type="cellIs" dxfId="575" priority="177" operator="equal">
      <formula>3</formula>
    </cfRule>
    <cfRule type="cellIs" dxfId="574" priority="178" operator="equal">
      <formula>4</formula>
    </cfRule>
    <cfRule type="cellIs" dxfId="573" priority="179" operator="equal">
      <formula>5</formula>
    </cfRule>
    <cfRule type="cellIs" dxfId="572" priority="180" operator="equal">
      <formula>6</formula>
    </cfRule>
  </conditionalFormatting>
  <conditionalFormatting sqref="X9:X16">
    <cfRule type="cellIs" dxfId="571" priority="169" operator="equal">
      <formula>1</formula>
    </cfRule>
    <cfRule type="cellIs" dxfId="570" priority="170" operator="equal">
      <formula>2</formula>
    </cfRule>
    <cfRule type="cellIs" dxfId="569" priority="171" operator="equal">
      <formula>3</formula>
    </cfRule>
    <cfRule type="cellIs" dxfId="568" priority="172" operator="equal">
      <formula>4</formula>
    </cfRule>
    <cfRule type="cellIs" dxfId="567" priority="173" operator="equal">
      <formula>5</formula>
    </cfRule>
    <cfRule type="cellIs" dxfId="566" priority="174" operator="equal">
      <formula>6</formula>
    </cfRule>
  </conditionalFormatting>
  <conditionalFormatting sqref="X9:X16">
    <cfRule type="cellIs" dxfId="565" priority="163" operator="equal">
      <formula>1</formula>
    </cfRule>
    <cfRule type="cellIs" dxfId="564" priority="164" operator="equal">
      <formula>2</formula>
    </cfRule>
    <cfRule type="cellIs" dxfId="563" priority="165" operator="equal">
      <formula>3</formula>
    </cfRule>
    <cfRule type="cellIs" dxfId="562" priority="166" operator="equal">
      <formula>4</formula>
    </cfRule>
    <cfRule type="cellIs" dxfId="561" priority="167" operator="equal">
      <formula>5</formula>
    </cfRule>
    <cfRule type="cellIs" dxfId="560" priority="168" operator="equal">
      <formula>6</formula>
    </cfRule>
  </conditionalFormatting>
  <conditionalFormatting sqref="X9:X16">
    <cfRule type="cellIs" dxfId="559" priority="157" operator="equal">
      <formula>1</formula>
    </cfRule>
    <cfRule type="cellIs" dxfId="558" priority="158" operator="equal">
      <formula>2</formula>
    </cfRule>
    <cfRule type="cellIs" dxfId="557" priority="159" operator="equal">
      <formula>3</formula>
    </cfRule>
    <cfRule type="cellIs" dxfId="556" priority="160" operator="equal">
      <formula>4</formula>
    </cfRule>
    <cfRule type="cellIs" dxfId="555" priority="161" operator="equal">
      <formula>5</formula>
    </cfRule>
    <cfRule type="cellIs" dxfId="554" priority="162" operator="equal">
      <formula>6</formula>
    </cfRule>
  </conditionalFormatting>
  <conditionalFormatting sqref="X9:X16">
    <cfRule type="cellIs" dxfId="553" priority="151" operator="equal">
      <formula>1</formula>
    </cfRule>
    <cfRule type="cellIs" dxfId="552" priority="152" operator="equal">
      <formula>2</formula>
    </cfRule>
    <cfRule type="cellIs" dxfId="551" priority="153" operator="equal">
      <formula>3</formula>
    </cfRule>
    <cfRule type="cellIs" dxfId="550" priority="154" operator="equal">
      <formula>4</formula>
    </cfRule>
    <cfRule type="cellIs" dxfId="549" priority="155" operator="equal">
      <formula>5</formula>
    </cfRule>
    <cfRule type="cellIs" dxfId="548" priority="156" operator="equal">
      <formula>6</formula>
    </cfRule>
  </conditionalFormatting>
  <conditionalFormatting sqref="X9:X16">
    <cfRule type="cellIs" dxfId="547" priority="145" operator="equal">
      <formula>1</formula>
    </cfRule>
    <cfRule type="cellIs" dxfId="546" priority="146" operator="equal">
      <formula>2</formula>
    </cfRule>
    <cfRule type="cellIs" dxfId="545" priority="147" operator="equal">
      <formula>3</formula>
    </cfRule>
    <cfRule type="cellIs" dxfId="544" priority="148" operator="equal">
      <formula>4</formula>
    </cfRule>
    <cfRule type="cellIs" dxfId="543" priority="149" operator="equal">
      <formula>5</formula>
    </cfRule>
    <cfRule type="cellIs" dxfId="542" priority="150" operator="equal">
      <formula>6</formula>
    </cfRule>
  </conditionalFormatting>
  <conditionalFormatting sqref="X21:X27">
    <cfRule type="cellIs" dxfId="541" priority="139" operator="equal">
      <formula>1</formula>
    </cfRule>
    <cfRule type="cellIs" dxfId="540" priority="140" operator="equal">
      <formula>2</formula>
    </cfRule>
    <cfRule type="cellIs" dxfId="539" priority="141" operator="equal">
      <formula>3</formula>
    </cfRule>
    <cfRule type="cellIs" dxfId="538" priority="142" operator="equal">
      <formula>4</formula>
    </cfRule>
    <cfRule type="cellIs" dxfId="537" priority="143" operator="equal">
      <formula>5</formula>
    </cfRule>
    <cfRule type="cellIs" dxfId="536" priority="144" operator="equal">
      <formula>6</formula>
    </cfRule>
  </conditionalFormatting>
  <conditionalFormatting sqref="X21:X27">
    <cfRule type="cellIs" dxfId="535" priority="133" operator="equal">
      <formula>1</formula>
    </cfRule>
    <cfRule type="cellIs" dxfId="534" priority="134" operator="equal">
      <formula>2</formula>
    </cfRule>
    <cfRule type="cellIs" dxfId="533" priority="135" operator="equal">
      <formula>3</formula>
    </cfRule>
    <cfRule type="cellIs" dxfId="532" priority="136" operator="equal">
      <formula>4</formula>
    </cfRule>
    <cfRule type="cellIs" dxfId="531" priority="137" operator="equal">
      <formula>5</formula>
    </cfRule>
    <cfRule type="cellIs" dxfId="530" priority="138" operator="equal">
      <formula>6</formula>
    </cfRule>
  </conditionalFormatting>
  <conditionalFormatting sqref="X21:X27">
    <cfRule type="cellIs" dxfId="529" priority="127" operator="equal">
      <formula>1</formula>
    </cfRule>
    <cfRule type="cellIs" dxfId="528" priority="128" operator="equal">
      <formula>2</formula>
    </cfRule>
    <cfRule type="cellIs" dxfId="527" priority="129" operator="equal">
      <formula>3</formula>
    </cfRule>
    <cfRule type="cellIs" dxfId="526" priority="130" operator="equal">
      <formula>4</formula>
    </cfRule>
    <cfRule type="cellIs" dxfId="525" priority="131" operator="equal">
      <formula>5</formula>
    </cfRule>
    <cfRule type="cellIs" dxfId="524" priority="132" operator="equal">
      <formula>6</formula>
    </cfRule>
  </conditionalFormatting>
  <conditionalFormatting sqref="X21:X27">
    <cfRule type="cellIs" dxfId="523" priority="121" operator="equal">
      <formula>1</formula>
    </cfRule>
    <cfRule type="cellIs" dxfId="522" priority="122" operator="equal">
      <formula>2</formula>
    </cfRule>
    <cfRule type="cellIs" dxfId="521" priority="123" operator="equal">
      <formula>3</formula>
    </cfRule>
    <cfRule type="cellIs" dxfId="520" priority="124" operator="equal">
      <formula>4</formula>
    </cfRule>
    <cfRule type="cellIs" dxfId="519" priority="125" operator="equal">
      <formula>5</formula>
    </cfRule>
    <cfRule type="cellIs" dxfId="518" priority="126" operator="equal">
      <formula>6</formula>
    </cfRule>
  </conditionalFormatting>
  <conditionalFormatting sqref="X21:X27">
    <cfRule type="cellIs" dxfId="517" priority="115" operator="equal">
      <formula>1</formula>
    </cfRule>
    <cfRule type="cellIs" dxfId="516" priority="116" operator="equal">
      <formula>2</formula>
    </cfRule>
    <cfRule type="cellIs" dxfId="515" priority="117" operator="equal">
      <formula>3</formula>
    </cfRule>
    <cfRule type="cellIs" dxfId="514" priority="118" operator="equal">
      <formula>4</formula>
    </cfRule>
    <cfRule type="cellIs" dxfId="513" priority="119" operator="equal">
      <formula>5</formula>
    </cfRule>
    <cfRule type="cellIs" dxfId="512" priority="120" operator="equal">
      <formula>6</formula>
    </cfRule>
  </conditionalFormatting>
  <conditionalFormatting sqref="X21:X27">
    <cfRule type="cellIs" dxfId="511" priority="109" operator="equal">
      <formula>1</formula>
    </cfRule>
    <cfRule type="cellIs" dxfId="510" priority="110" operator="equal">
      <formula>2</formula>
    </cfRule>
    <cfRule type="cellIs" dxfId="509" priority="111" operator="equal">
      <formula>3</formula>
    </cfRule>
    <cfRule type="cellIs" dxfId="508" priority="112" operator="equal">
      <formula>4</formula>
    </cfRule>
    <cfRule type="cellIs" dxfId="507" priority="113" operator="equal">
      <formula>5</formula>
    </cfRule>
    <cfRule type="cellIs" dxfId="506" priority="114" operator="equal">
      <formula>6</formula>
    </cfRule>
  </conditionalFormatting>
  <conditionalFormatting sqref="X21:X27">
    <cfRule type="cellIs" dxfId="505" priority="103" operator="equal">
      <formula>1</formula>
    </cfRule>
    <cfRule type="cellIs" dxfId="504" priority="104" operator="equal">
      <formula>2</formula>
    </cfRule>
    <cfRule type="cellIs" dxfId="503" priority="105" operator="equal">
      <formula>3</formula>
    </cfRule>
    <cfRule type="cellIs" dxfId="502" priority="106" operator="equal">
      <formula>4</formula>
    </cfRule>
    <cfRule type="cellIs" dxfId="501" priority="107" operator="equal">
      <formula>5</formula>
    </cfRule>
    <cfRule type="cellIs" dxfId="500" priority="108" operator="equal">
      <formula>6</formula>
    </cfRule>
  </conditionalFormatting>
  <conditionalFormatting sqref="X21:X27">
    <cfRule type="cellIs" dxfId="499" priority="97" operator="equal">
      <formula>1</formula>
    </cfRule>
    <cfRule type="cellIs" dxfId="498" priority="98" operator="equal">
      <formula>2</formula>
    </cfRule>
    <cfRule type="cellIs" dxfId="497" priority="99" operator="equal">
      <formula>3</formula>
    </cfRule>
    <cfRule type="cellIs" dxfId="496" priority="100" operator="equal">
      <formula>4</formula>
    </cfRule>
    <cfRule type="cellIs" dxfId="495" priority="101" operator="equal">
      <formula>5</formula>
    </cfRule>
    <cfRule type="cellIs" dxfId="494" priority="102" operator="equal">
      <formula>6</formula>
    </cfRule>
  </conditionalFormatting>
  <conditionalFormatting sqref="X32:X41">
    <cfRule type="cellIs" dxfId="493" priority="91" operator="equal">
      <formula>1</formula>
    </cfRule>
    <cfRule type="cellIs" dxfId="492" priority="92" operator="equal">
      <formula>2</formula>
    </cfRule>
    <cfRule type="cellIs" dxfId="491" priority="93" operator="equal">
      <formula>3</formula>
    </cfRule>
    <cfRule type="cellIs" dxfId="490" priority="94" operator="equal">
      <formula>4</formula>
    </cfRule>
    <cfRule type="cellIs" dxfId="489" priority="95" operator="equal">
      <formula>5</formula>
    </cfRule>
    <cfRule type="cellIs" dxfId="488" priority="96" operator="equal">
      <formula>6</formula>
    </cfRule>
  </conditionalFormatting>
  <conditionalFormatting sqref="X32:X41">
    <cfRule type="cellIs" dxfId="487" priority="85" operator="equal">
      <formula>1</formula>
    </cfRule>
    <cfRule type="cellIs" dxfId="486" priority="86" operator="equal">
      <formula>2</formula>
    </cfRule>
    <cfRule type="cellIs" dxfId="485" priority="87" operator="equal">
      <formula>3</formula>
    </cfRule>
    <cfRule type="cellIs" dxfId="484" priority="88" operator="equal">
      <formula>4</formula>
    </cfRule>
    <cfRule type="cellIs" dxfId="483" priority="89" operator="equal">
      <formula>5</formula>
    </cfRule>
    <cfRule type="cellIs" dxfId="482" priority="90" operator="equal">
      <formula>6</formula>
    </cfRule>
  </conditionalFormatting>
  <conditionalFormatting sqref="X32:X41">
    <cfRule type="cellIs" dxfId="481" priority="79" operator="equal">
      <formula>1</formula>
    </cfRule>
    <cfRule type="cellIs" dxfId="480" priority="80" operator="equal">
      <formula>2</formula>
    </cfRule>
    <cfRule type="cellIs" dxfId="479" priority="81" operator="equal">
      <formula>3</formula>
    </cfRule>
    <cfRule type="cellIs" dxfId="478" priority="82" operator="equal">
      <formula>4</formula>
    </cfRule>
    <cfRule type="cellIs" dxfId="477" priority="83" operator="equal">
      <formula>5</formula>
    </cfRule>
    <cfRule type="cellIs" dxfId="476" priority="84" operator="equal">
      <formula>6</formula>
    </cfRule>
  </conditionalFormatting>
  <conditionalFormatting sqref="X32:X41">
    <cfRule type="cellIs" dxfId="475" priority="73" operator="equal">
      <formula>1</formula>
    </cfRule>
    <cfRule type="cellIs" dxfId="474" priority="74" operator="equal">
      <formula>2</formula>
    </cfRule>
    <cfRule type="cellIs" dxfId="473" priority="75" operator="equal">
      <formula>3</formula>
    </cfRule>
    <cfRule type="cellIs" dxfId="472" priority="76" operator="equal">
      <formula>4</formula>
    </cfRule>
    <cfRule type="cellIs" dxfId="471" priority="77" operator="equal">
      <formula>5</formula>
    </cfRule>
    <cfRule type="cellIs" dxfId="470" priority="78" operator="equal">
      <formula>6</formula>
    </cfRule>
  </conditionalFormatting>
  <conditionalFormatting sqref="X32:X41">
    <cfRule type="cellIs" dxfId="469" priority="67" operator="equal">
      <formula>1</formula>
    </cfRule>
    <cfRule type="cellIs" dxfId="468" priority="68" operator="equal">
      <formula>2</formula>
    </cfRule>
    <cfRule type="cellIs" dxfId="467" priority="69" operator="equal">
      <formula>3</formula>
    </cfRule>
    <cfRule type="cellIs" dxfId="466" priority="70" operator="equal">
      <formula>4</formula>
    </cfRule>
    <cfRule type="cellIs" dxfId="465" priority="71" operator="equal">
      <formula>5</formula>
    </cfRule>
    <cfRule type="cellIs" dxfId="464" priority="72" operator="equal">
      <formula>6</formula>
    </cfRule>
  </conditionalFormatting>
  <conditionalFormatting sqref="X32:X41">
    <cfRule type="cellIs" dxfId="463" priority="61" operator="equal">
      <formula>1</formula>
    </cfRule>
    <cfRule type="cellIs" dxfId="462" priority="62" operator="equal">
      <formula>2</formula>
    </cfRule>
    <cfRule type="cellIs" dxfId="461" priority="63" operator="equal">
      <formula>3</formula>
    </cfRule>
    <cfRule type="cellIs" dxfId="460" priority="64" operator="equal">
      <formula>4</formula>
    </cfRule>
    <cfRule type="cellIs" dxfId="459" priority="65" operator="equal">
      <formula>5</formula>
    </cfRule>
    <cfRule type="cellIs" dxfId="458" priority="66" operator="equal">
      <formula>6</formula>
    </cfRule>
  </conditionalFormatting>
  <conditionalFormatting sqref="X32:X41">
    <cfRule type="cellIs" dxfId="457" priority="55" operator="equal">
      <formula>1</formula>
    </cfRule>
    <cfRule type="cellIs" dxfId="456" priority="56" operator="equal">
      <formula>2</formula>
    </cfRule>
    <cfRule type="cellIs" dxfId="455" priority="57" operator="equal">
      <formula>3</formula>
    </cfRule>
    <cfRule type="cellIs" dxfId="454" priority="58" operator="equal">
      <formula>4</formula>
    </cfRule>
    <cfRule type="cellIs" dxfId="453" priority="59" operator="equal">
      <formula>5</formula>
    </cfRule>
    <cfRule type="cellIs" dxfId="452" priority="60" operator="equal">
      <formula>6</formula>
    </cfRule>
  </conditionalFormatting>
  <conditionalFormatting sqref="X32:X41">
    <cfRule type="cellIs" dxfId="451" priority="49" operator="equal">
      <formula>1</formula>
    </cfRule>
    <cfRule type="cellIs" dxfId="450" priority="50" operator="equal">
      <formula>2</formula>
    </cfRule>
    <cfRule type="cellIs" dxfId="449" priority="51" operator="equal">
      <formula>3</formula>
    </cfRule>
    <cfRule type="cellIs" dxfId="448" priority="52" operator="equal">
      <formula>4</formula>
    </cfRule>
    <cfRule type="cellIs" dxfId="447" priority="53" operator="equal">
      <formula>5</formula>
    </cfRule>
    <cfRule type="cellIs" dxfId="446" priority="54" operator="equal">
      <formula>6</formula>
    </cfRule>
  </conditionalFormatting>
  <conditionalFormatting sqref="X44:X49">
    <cfRule type="cellIs" dxfId="445" priority="43" operator="equal">
      <formula>1</formula>
    </cfRule>
    <cfRule type="cellIs" dxfId="444" priority="44" operator="equal">
      <formula>2</formula>
    </cfRule>
    <cfRule type="cellIs" dxfId="443" priority="45" operator="equal">
      <formula>3</formula>
    </cfRule>
    <cfRule type="cellIs" dxfId="442" priority="46" operator="equal">
      <formula>4</formula>
    </cfRule>
    <cfRule type="cellIs" dxfId="441" priority="47" operator="equal">
      <formula>5</formula>
    </cfRule>
    <cfRule type="cellIs" dxfId="440" priority="48" operator="equal">
      <formula>6</formula>
    </cfRule>
  </conditionalFormatting>
  <conditionalFormatting sqref="X44:X49">
    <cfRule type="cellIs" dxfId="439" priority="37" operator="equal">
      <formula>1</formula>
    </cfRule>
    <cfRule type="cellIs" dxfId="438" priority="38" operator="equal">
      <formula>2</formula>
    </cfRule>
    <cfRule type="cellIs" dxfId="437" priority="39" operator="equal">
      <formula>3</formula>
    </cfRule>
    <cfRule type="cellIs" dxfId="436" priority="40" operator="equal">
      <formula>4</formula>
    </cfRule>
    <cfRule type="cellIs" dxfId="435" priority="41" operator="equal">
      <formula>5</formula>
    </cfRule>
    <cfRule type="cellIs" dxfId="434" priority="42" operator="equal">
      <formula>6</formula>
    </cfRule>
  </conditionalFormatting>
  <conditionalFormatting sqref="X44:X49">
    <cfRule type="cellIs" dxfId="433" priority="31" operator="equal">
      <formula>1</formula>
    </cfRule>
    <cfRule type="cellIs" dxfId="432" priority="32" operator="equal">
      <formula>2</formula>
    </cfRule>
    <cfRule type="cellIs" dxfId="431" priority="33" operator="equal">
      <formula>3</formula>
    </cfRule>
    <cfRule type="cellIs" dxfId="430" priority="34" operator="equal">
      <formula>4</formula>
    </cfRule>
    <cfRule type="cellIs" dxfId="429" priority="35" operator="equal">
      <formula>5</formula>
    </cfRule>
    <cfRule type="cellIs" dxfId="428" priority="36" operator="equal">
      <formula>6</formula>
    </cfRule>
  </conditionalFormatting>
  <conditionalFormatting sqref="X44:X49">
    <cfRule type="cellIs" dxfId="427" priority="25" operator="equal">
      <formula>1</formula>
    </cfRule>
    <cfRule type="cellIs" dxfId="426" priority="26" operator="equal">
      <formula>2</formula>
    </cfRule>
    <cfRule type="cellIs" dxfId="425" priority="27" operator="equal">
      <formula>3</formula>
    </cfRule>
    <cfRule type="cellIs" dxfId="424" priority="28" operator="equal">
      <formula>4</formula>
    </cfRule>
    <cfRule type="cellIs" dxfId="423" priority="29" operator="equal">
      <formula>5</formula>
    </cfRule>
    <cfRule type="cellIs" dxfId="422" priority="30" operator="equal">
      <formula>6</formula>
    </cfRule>
  </conditionalFormatting>
  <conditionalFormatting sqref="X44:X49">
    <cfRule type="cellIs" dxfId="421" priority="19" operator="equal">
      <formula>1</formula>
    </cfRule>
    <cfRule type="cellIs" dxfId="420" priority="20" operator="equal">
      <formula>2</formula>
    </cfRule>
    <cfRule type="cellIs" dxfId="419" priority="21" operator="equal">
      <formula>3</formula>
    </cfRule>
    <cfRule type="cellIs" dxfId="418" priority="22" operator="equal">
      <formula>4</formula>
    </cfRule>
    <cfRule type="cellIs" dxfId="417" priority="23" operator="equal">
      <formula>5</formula>
    </cfRule>
    <cfRule type="cellIs" dxfId="416" priority="24" operator="equal">
      <formula>6</formula>
    </cfRule>
  </conditionalFormatting>
  <conditionalFormatting sqref="X44:X49">
    <cfRule type="cellIs" dxfId="415" priority="13" operator="equal">
      <formula>1</formula>
    </cfRule>
    <cfRule type="cellIs" dxfId="414" priority="14" operator="equal">
      <formula>2</formula>
    </cfRule>
    <cfRule type="cellIs" dxfId="413" priority="15" operator="equal">
      <formula>3</formula>
    </cfRule>
    <cfRule type="cellIs" dxfId="412" priority="16" operator="equal">
      <formula>4</formula>
    </cfRule>
    <cfRule type="cellIs" dxfId="411" priority="17" operator="equal">
      <formula>5</formula>
    </cfRule>
    <cfRule type="cellIs" dxfId="410" priority="18" operator="equal">
      <formula>6</formula>
    </cfRule>
  </conditionalFormatting>
  <conditionalFormatting sqref="X44:X49">
    <cfRule type="cellIs" dxfId="409" priority="7" operator="equal">
      <formula>1</formula>
    </cfRule>
    <cfRule type="cellIs" dxfId="408" priority="8" operator="equal">
      <formula>2</formula>
    </cfRule>
    <cfRule type="cellIs" dxfId="407" priority="9" operator="equal">
      <formula>3</formula>
    </cfRule>
    <cfRule type="cellIs" dxfId="406" priority="10" operator="equal">
      <formula>4</formula>
    </cfRule>
    <cfRule type="cellIs" dxfId="405" priority="11" operator="equal">
      <formula>5</formula>
    </cfRule>
    <cfRule type="cellIs" dxfId="404" priority="12" operator="equal">
      <formula>6</formula>
    </cfRule>
  </conditionalFormatting>
  <conditionalFormatting sqref="X44:X49">
    <cfRule type="cellIs" dxfId="403" priority="1" operator="equal">
      <formula>1</formula>
    </cfRule>
    <cfRule type="cellIs" dxfId="402" priority="2" operator="equal">
      <formula>2</formula>
    </cfRule>
    <cfRule type="cellIs" dxfId="401" priority="3" operator="equal">
      <formula>3</formula>
    </cfRule>
    <cfRule type="cellIs" dxfId="400" priority="4" operator="equal">
      <formula>4</formula>
    </cfRule>
    <cfRule type="cellIs" dxfId="399" priority="5" operator="equal">
      <formula>5</formula>
    </cfRule>
    <cfRule type="cellIs" dxfId="398" priority="6" operator="equal">
      <formula>6</formula>
    </cfRule>
  </conditionalFormatting>
  <dataValidations count="5">
    <dataValidation type="list" allowBlank="1" showInputMessage="1" showErrorMessage="1" sqref="F22:G30 O9:P16 X32:Y42 X9:Y16 O27 O21:P26 F32:G40 O32:P42 F9:G19 X21:Y27 X44:Y50">
      <formula1>$BA$8:$BA$14</formula1>
    </dataValidation>
    <dataValidation type="list" allowBlank="1" showInputMessage="1" showErrorMessage="1" sqref="H22:H30 Z44:Z50 Q32:Q42 Z9:Z16 Q9:Q16 Z21:Z27 H32:H40 Q21:Q27 H9:H19 Z32:Z42">
      <formula1>$BB$8:$BB$10</formula1>
    </dataValidation>
    <dataValidation type="list" allowBlank="1" showInputMessage="1" showErrorMessage="1" sqref="F71:H73">
      <formula1>$BA$9:$BA$10</formula1>
    </dataValidation>
    <dataValidation type="list" allowBlank="1" showInputMessage="1" showErrorMessage="1" sqref="F103:H103 P56 F61:H61 F52:H52 F93:H93">
      <formula1>$BA$8:$BA$10</formula1>
    </dataValidation>
    <dataValidation type="list" allowBlank="1" showInputMessage="1" showErrorMessage="1" sqref="V21:V27 V32:V42 D21:D30 V44:V50 D61 D52 D32:D40 M21:M27 D71:D75 V9:V16 M9:M16 D103 D93 M32:M42 D9:D19">
      <formula1>$AZ$8:$AZ$10</formula1>
    </dataValidation>
  </dataValidations>
  <pageMargins left="0.70866141732283472" right="0.70866141732283472" top="0.35433070866141736" bottom="0.35433070866141736" header="0.23622047244094491" footer="0.23622047244094491"/>
  <pageSetup paperSize="8" scale="80" orientation="landscape" r:id="rId1"/>
  <headerFooter>
    <oddHeader>&amp;F</oddHeader>
    <oddFooter>&amp;A</oddFooter>
  </headerFooter>
  <colBreaks count="1" manualBreakCount="1">
    <brk id="27" max="8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48"/>
  <sheetViews>
    <sheetView showGridLines="0" showRowColHeaders="0" topLeftCell="A22" zoomScale="90" zoomScaleNormal="90" workbookViewId="0">
      <selection activeCell="B55" sqref="B55"/>
    </sheetView>
  </sheetViews>
  <sheetFormatPr defaultRowHeight="11.25"/>
  <cols>
    <col min="1" max="1" width="4.7109375" style="1" customWidth="1"/>
    <col min="2" max="2" width="70.7109375" style="1" customWidth="1"/>
    <col min="3" max="3" width="0.85546875" style="1" customWidth="1"/>
    <col min="4" max="4" width="6.42578125" style="1" bestFit="1" customWidth="1"/>
    <col min="5" max="5" width="0.85546875" style="1" customWidth="1"/>
    <col min="6" max="6" width="5.7109375" style="1" customWidth="1"/>
    <col min="7" max="7" width="0.85546875" style="17" customWidth="1"/>
    <col min="8" max="8" width="5.7109375" style="1" customWidth="1"/>
    <col min="9" max="9" width="0.85546875" style="1" customWidth="1"/>
    <col min="10" max="10" width="4.7109375" style="1" customWidth="1"/>
    <col min="11" max="11" width="70.7109375" style="1" customWidth="1"/>
    <col min="12" max="12" width="0.85546875" style="1" customWidth="1"/>
    <col min="13" max="13" width="5.7109375" style="1" customWidth="1"/>
    <col min="14" max="14" width="0.85546875" style="1" customWidth="1"/>
    <col min="15" max="15" width="5.7109375" style="1" customWidth="1"/>
    <col min="16" max="16" width="0.85546875" style="1" customWidth="1"/>
    <col min="17" max="17" width="5.7109375" style="1" customWidth="1"/>
    <col min="18" max="18" width="9.140625" style="1"/>
    <col min="19" max="19" width="9.140625" style="1" customWidth="1"/>
    <col min="20" max="16384" width="9.140625" style="1"/>
  </cols>
  <sheetData>
    <row r="2" spans="1:20" ht="15">
      <c r="B2" s="6" t="s">
        <v>253</v>
      </c>
    </row>
    <row r="4" spans="1:20">
      <c r="B4" s="71" t="s">
        <v>76</v>
      </c>
      <c r="C4" s="22"/>
      <c r="D4" s="5" t="s">
        <v>116</v>
      </c>
      <c r="F4" s="5" t="s">
        <v>134</v>
      </c>
      <c r="G4" s="1"/>
      <c r="H4" s="13" t="s">
        <v>135</v>
      </c>
      <c r="R4" s="2"/>
      <c r="S4" s="2"/>
      <c r="T4" s="2"/>
    </row>
    <row r="5" spans="1:20">
      <c r="A5" s="1" t="s">
        <v>0</v>
      </c>
      <c r="B5" s="33" t="s">
        <v>101</v>
      </c>
      <c r="C5" s="14"/>
      <c r="D5" s="4">
        <f>'AEDET-IA Target'!D9</f>
        <v>1</v>
      </c>
      <c r="F5" s="4">
        <f>'AEDET-IA Target'!F9</f>
        <v>4</v>
      </c>
      <c r="G5" s="1"/>
      <c r="H5" s="4">
        <f>D5*F5</f>
        <v>4</v>
      </c>
      <c r="R5" s="2"/>
      <c r="S5" s="2"/>
      <c r="T5" s="2"/>
    </row>
    <row r="6" spans="1:20">
      <c r="A6" s="1" t="s">
        <v>1</v>
      </c>
      <c r="B6" s="33" t="s">
        <v>102</v>
      </c>
      <c r="C6" s="14"/>
      <c r="D6" s="4">
        <f>'AEDET-IA Target'!D10</f>
        <v>1</v>
      </c>
      <c r="F6" s="4">
        <f>'AEDET-IA Target'!F10</f>
        <v>4</v>
      </c>
      <c r="G6" s="1"/>
      <c r="H6" s="4">
        <f t="shared" ref="H6:H14" si="0">D6*F6</f>
        <v>4</v>
      </c>
      <c r="R6" s="2"/>
      <c r="S6" s="2"/>
      <c r="T6" s="2"/>
    </row>
    <row r="7" spans="1:20">
      <c r="A7" s="1" t="s">
        <v>2</v>
      </c>
      <c r="B7" s="33" t="s">
        <v>103</v>
      </c>
      <c r="C7" s="14"/>
      <c r="D7" s="4">
        <f>'AEDET-IA Target'!D11</f>
        <v>1</v>
      </c>
      <c r="F7" s="4">
        <f>'AEDET-IA Target'!F11</f>
        <v>4</v>
      </c>
      <c r="G7" s="1"/>
      <c r="H7" s="4">
        <f t="shared" si="0"/>
        <v>4</v>
      </c>
      <c r="S7" s="2"/>
      <c r="T7" s="2"/>
    </row>
    <row r="8" spans="1:20">
      <c r="A8" s="1" t="s">
        <v>5</v>
      </c>
      <c r="B8" s="33" t="s">
        <v>104</v>
      </c>
      <c r="C8" s="14"/>
      <c r="D8" s="4">
        <f>'AEDET-IA Target'!D12</f>
        <v>1</v>
      </c>
      <c r="F8" s="4">
        <f>'AEDET-IA Target'!F12</f>
        <v>4</v>
      </c>
      <c r="G8" s="1"/>
      <c r="H8" s="4">
        <f t="shared" si="0"/>
        <v>4</v>
      </c>
      <c r="S8" s="2"/>
      <c r="T8" s="2"/>
    </row>
    <row r="9" spans="1:20">
      <c r="A9" s="1" t="s">
        <v>3</v>
      </c>
      <c r="B9" s="33" t="s">
        <v>105</v>
      </c>
      <c r="C9" s="14"/>
      <c r="D9" s="4">
        <f>'AEDET-IA Target'!D13</f>
        <v>1</v>
      </c>
      <c r="F9" s="4">
        <f>'AEDET-IA Target'!F13</f>
        <v>4</v>
      </c>
      <c r="G9" s="1"/>
      <c r="H9" s="4">
        <f t="shared" si="0"/>
        <v>4</v>
      </c>
      <c r="S9" s="2"/>
      <c r="T9" s="2"/>
    </row>
    <row r="10" spans="1:20">
      <c r="A10" s="1" t="s">
        <v>38</v>
      </c>
      <c r="B10" s="33" t="s">
        <v>106</v>
      </c>
      <c r="C10" s="14"/>
      <c r="D10" s="4">
        <f>'AEDET-IA Target'!D14</f>
        <v>1</v>
      </c>
      <c r="F10" s="4">
        <f>'AEDET-IA Target'!F14</f>
        <v>4</v>
      </c>
      <c r="G10" s="1"/>
      <c r="H10" s="4">
        <f t="shared" si="0"/>
        <v>4</v>
      </c>
      <c r="S10" s="2"/>
      <c r="T10" s="2"/>
    </row>
    <row r="11" spans="1:20">
      <c r="A11" s="1" t="s">
        <v>39</v>
      </c>
      <c r="B11" s="33" t="s">
        <v>148</v>
      </c>
      <c r="C11" s="14"/>
      <c r="D11" s="4">
        <f>'AEDET-IA Target'!D15</f>
        <v>1</v>
      </c>
      <c r="F11" s="4">
        <f>'AEDET-IA Target'!F15</f>
        <v>4</v>
      </c>
      <c r="G11" s="1"/>
      <c r="H11" s="4">
        <f t="shared" si="0"/>
        <v>4</v>
      </c>
    </row>
    <row r="12" spans="1:20">
      <c r="A12" s="1" t="s">
        <v>40</v>
      </c>
      <c r="B12" s="39" t="s">
        <v>149</v>
      </c>
      <c r="C12" s="14"/>
      <c r="D12" s="4">
        <f>'AEDET-IA Target'!D16</f>
        <v>1</v>
      </c>
      <c r="F12" s="4">
        <f>'AEDET-IA Target'!F16</f>
        <v>4</v>
      </c>
      <c r="G12" s="1"/>
      <c r="H12" s="4">
        <f t="shared" si="0"/>
        <v>4</v>
      </c>
    </row>
    <row r="13" spans="1:20">
      <c r="A13" s="1" t="s">
        <v>144</v>
      </c>
      <c r="B13" s="39" t="s">
        <v>150</v>
      </c>
      <c r="C13" s="14"/>
      <c r="D13" s="4">
        <f>'AEDET-IA Target'!D17</f>
        <v>1</v>
      </c>
      <c r="F13" s="4">
        <f>'AEDET-IA Target'!F17</f>
        <v>4</v>
      </c>
      <c r="G13" s="1"/>
      <c r="H13" s="4">
        <f t="shared" si="0"/>
        <v>4</v>
      </c>
    </row>
    <row r="14" spans="1:20">
      <c r="A14" s="1" t="s">
        <v>246</v>
      </c>
      <c r="B14" s="106" t="s">
        <v>226</v>
      </c>
      <c r="C14" s="14"/>
      <c r="D14" s="4">
        <f>'AEDET-IA Target'!D18</f>
        <v>2</v>
      </c>
      <c r="F14" s="4">
        <f>'AEDET-IA Target'!F18</f>
        <v>5</v>
      </c>
      <c r="G14" s="1"/>
      <c r="H14" s="4">
        <f t="shared" si="0"/>
        <v>10</v>
      </c>
    </row>
    <row r="15" spans="1:20">
      <c r="C15" s="14"/>
      <c r="D15" s="11"/>
      <c r="E15" s="9"/>
      <c r="F15" s="11"/>
      <c r="G15" s="9"/>
      <c r="H15" s="11"/>
    </row>
    <row r="16" spans="1:20">
      <c r="A16" s="1" t="s">
        <v>135</v>
      </c>
      <c r="C16" s="14"/>
      <c r="D16" s="4">
        <f>SUM(D5:D15)</f>
        <v>11</v>
      </c>
      <c r="F16" s="4">
        <f>SUM(F5:F15)</f>
        <v>41</v>
      </c>
      <c r="G16" s="1"/>
      <c r="H16" s="4">
        <f>SUM(H5:H15)</f>
        <v>46</v>
      </c>
    </row>
    <row r="17" spans="1:18">
      <c r="A17" s="1" t="s">
        <v>134</v>
      </c>
      <c r="C17" s="14"/>
      <c r="D17" s="15">
        <f>IF(D16=0,0,H16/D16)</f>
        <v>4.1818181818181817</v>
      </c>
      <c r="F17" s="2"/>
      <c r="G17" s="1"/>
      <c r="R17" s="11"/>
    </row>
    <row r="18" spans="1:18">
      <c r="R18" s="11"/>
    </row>
    <row r="19" spans="1:18">
      <c r="B19" s="72" t="s">
        <v>84</v>
      </c>
      <c r="C19" s="22"/>
      <c r="D19" s="5" t="s">
        <v>116</v>
      </c>
      <c r="F19" s="5" t="s">
        <v>134</v>
      </c>
      <c r="G19" s="1"/>
      <c r="H19" s="13" t="s">
        <v>135</v>
      </c>
    </row>
    <row r="20" spans="1:18">
      <c r="A20" s="1" t="s">
        <v>9</v>
      </c>
      <c r="B20" s="33" t="s">
        <v>107</v>
      </c>
      <c r="C20" s="14"/>
      <c r="D20" s="4">
        <f>'AEDET-IA Target'!D21</f>
        <v>1</v>
      </c>
      <c r="F20" s="4">
        <f>'AEDET-IA Target'!F22</f>
        <v>4</v>
      </c>
      <c r="G20" s="1"/>
      <c r="H20" s="4">
        <f>D20*F20</f>
        <v>4</v>
      </c>
    </row>
    <row r="21" spans="1:18">
      <c r="A21" s="1" t="s">
        <v>10</v>
      </c>
      <c r="B21" s="33" t="s">
        <v>140</v>
      </c>
      <c r="C21" s="14"/>
      <c r="D21" s="4">
        <f>'AEDET-IA Target'!D22</f>
        <v>1</v>
      </c>
      <c r="F21" s="4">
        <f>'AEDET-IA Target'!F23</f>
        <v>4</v>
      </c>
      <c r="G21" s="1"/>
      <c r="H21" s="4">
        <f t="shared" ref="H21:H28" si="1">D21*F21</f>
        <v>4</v>
      </c>
    </row>
    <row r="22" spans="1:18">
      <c r="A22" s="1" t="s">
        <v>11</v>
      </c>
      <c r="B22" s="33" t="s">
        <v>108</v>
      </c>
      <c r="C22" s="14"/>
      <c r="D22" s="4">
        <f>'AEDET-IA Target'!D23</f>
        <v>1</v>
      </c>
      <c r="F22" s="4">
        <f>'AEDET-IA Target'!F24</f>
        <v>4</v>
      </c>
      <c r="G22" s="1"/>
      <c r="H22" s="4">
        <f t="shared" si="1"/>
        <v>4</v>
      </c>
    </row>
    <row r="23" spans="1:18">
      <c r="A23" s="1" t="s">
        <v>12</v>
      </c>
      <c r="B23" s="33" t="s">
        <v>141</v>
      </c>
      <c r="C23" s="14"/>
      <c r="D23" s="4">
        <f>'AEDET-IA Target'!D24</f>
        <v>1</v>
      </c>
      <c r="F23" s="4">
        <f>'AEDET-IA Target'!F25</f>
        <v>4</v>
      </c>
      <c r="G23" s="1"/>
      <c r="H23" s="4">
        <f t="shared" si="1"/>
        <v>4</v>
      </c>
    </row>
    <row r="24" spans="1:18">
      <c r="A24" s="1" t="s">
        <v>13</v>
      </c>
      <c r="B24" s="33" t="s">
        <v>110</v>
      </c>
      <c r="C24" s="14"/>
      <c r="D24" s="4">
        <f>'AEDET-IA Target'!D25</f>
        <v>1</v>
      </c>
      <c r="F24" s="4">
        <f>'AEDET-IA Target'!F26</f>
        <v>4</v>
      </c>
      <c r="G24" s="1"/>
      <c r="H24" s="4">
        <f t="shared" si="1"/>
        <v>4</v>
      </c>
    </row>
    <row r="25" spans="1:18">
      <c r="A25" s="1" t="s">
        <v>41</v>
      </c>
      <c r="B25" s="33" t="s">
        <v>109</v>
      </c>
      <c r="C25" s="14"/>
      <c r="D25" s="4">
        <f>'AEDET-IA Target'!D26</f>
        <v>1</v>
      </c>
      <c r="F25" s="4">
        <f>'AEDET-IA Target'!F27</f>
        <v>4</v>
      </c>
      <c r="G25" s="1"/>
      <c r="H25" s="4">
        <f t="shared" si="1"/>
        <v>4</v>
      </c>
    </row>
    <row r="26" spans="1:18">
      <c r="A26" s="1" t="s">
        <v>42</v>
      </c>
      <c r="B26" s="39" t="s">
        <v>151</v>
      </c>
      <c r="C26" s="14"/>
      <c r="D26" s="4">
        <f>'AEDET-IA Target'!D27</f>
        <v>1</v>
      </c>
      <c r="F26" s="4">
        <f>'AEDET-IA Target'!F28</f>
        <v>4</v>
      </c>
      <c r="G26" s="1"/>
      <c r="H26" s="4">
        <f t="shared" si="1"/>
        <v>4</v>
      </c>
    </row>
    <row r="27" spans="1:18">
      <c r="A27" s="1" t="s">
        <v>43</v>
      </c>
      <c r="B27" s="39" t="s">
        <v>152</v>
      </c>
      <c r="C27" s="14"/>
      <c r="D27" s="4">
        <f>'AEDET-IA Target'!D28</f>
        <v>1</v>
      </c>
      <c r="F27" s="4">
        <f>'AEDET-IA Target'!F29</f>
        <v>5</v>
      </c>
      <c r="G27" s="1"/>
      <c r="H27" s="4">
        <f t="shared" si="1"/>
        <v>5</v>
      </c>
    </row>
    <row r="28" spans="1:18">
      <c r="A28" s="1" t="s">
        <v>251</v>
      </c>
      <c r="B28" s="106" t="s">
        <v>227</v>
      </c>
      <c r="C28" s="14"/>
      <c r="D28" s="4">
        <f>'AEDET-IA Target'!D29</f>
        <v>2</v>
      </c>
      <c r="F28" s="4">
        <f>'AEDET-IA Target'!F29</f>
        <v>5</v>
      </c>
      <c r="G28" s="1"/>
      <c r="H28" s="4">
        <f t="shared" si="1"/>
        <v>10</v>
      </c>
    </row>
    <row r="29" spans="1:18">
      <c r="C29" s="14"/>
      <c r="D29" s="11"/>
      <c r="E29" s="9"/>
      <c r="F29" s="11"/>
      <c r="G29" s="9"/>
      <c r="H29" s="11"/>
    </row>
    <row r="30" spans="1:18">
      <c r="A30" s="1" t="s">
        <v>135</v>
      </c>
      <c r="C30" s="14"/>
      <c r="D30" s="4">
        <f>SUM(D20:D29)</f>
        <v>10</v>
      </c>
      <c r="F30" s="4">
        <f>SUM(F20:F29)</f>
        <v>38</v>
      </c>
      <c r="G30" s="1"/>
      <c r="H30" s="4">
        <f>SUM(H20:H29)</f>
        <v>43</v>
      </c>
    </row>
    <row r="31" spans="1:18">
      <c r="A31" s="1" t="s">
        <v>134</v>
      </c>
      <c r="C31" s="14"/>
      <c r="D31" s="15">
        <f>IF(D30=0,0,H30/D30)</f>
        <v>4.3</v>
      </c>
      <c r="F31" s="2"/>
      <c r="G31" s="1"/>
    </row>
    <row r="32" spans="1:18">
      <c r="G32" s="1"/>
    </row>
    <row r="33" spans="1:8">
      <c r="B33" s="73" t="s">
        <v>94</v>
      </c>
      <c r="C33" s="22"/>
      <c r="D33" s="5" t="s">
        <v>116</v>
      </c>
      <c r="F33" s="5" t="s">
        <v>134</v>
      </c>
      <c r="G33" s="1"/>
      <c r="H33" s="13" t="s">
        <v>135</v>
      </c>
    </row>
    <row r="34" spans="1:8">
      <c r="A34" s="1" t="s">
        <v>16</v>
      </c>
      <c r="B34" s="33" t="s">
        <v>111</v>
      </c>
      <c r="D34" s="4">
        <f>'AEDET-IA Target'!D32</f>
        <v>1</v>
      </c>
      <c r="F34" s="4">
        <f>'AEDET-IA Target'!F32</f>
        <v>4</v>
      </c>
      <c r="G34" s="1"/>
      <c r="H34" s="4">
        <f>D34*F34</f>
        <v>4</v>
      </c>
    </row>
    <row r="35" spans="1:8">
      <c r="A35" s="1" t="s">
        <v>17</v>
      </c>
      <c r="B35" s="33" t="s">
        <v>112</v>
      </c>
      <c r="D35" s="4">
        <f>'AEDET-IA Target'!D33</f>
        <v>1</v>
      </c>
      <c r="F35" s="4">
        <f>'AEDET-IA Target'!F33</f>
        <v>4</v>
      </c>
      <c r="G35" s="1"/>
      <c r="H35" s="4">
        <f t="shared" ref="H35:H42" si="2">D35*F35</f>
        <v>4</v>
      </c>
    </row>
    <row r="36" spans="1:8">
      <c r="A36" s="1" t="s">
        <v>18</v>
      </c>
      <c r="B36" s="33" t="s">
        <v>113</v>
      </c>
      <c r="D36" s="4">
        <f>'AEDET-IA Target'!D34</f>
        <v>1</v>
      </c>
      <c r="F36" s="4">
        <f>'AEDET-IA Target'!F34</f>
        <v>4</v>
      </c>
      <c r="G36" s="1"/>
      <c r="H36" s="4">
        <f t="shared" si="2"/>
        <v>4</v>
      </c>
    </row>
    <row r="37" spans="1:8">
      <c r="A37" s="1" t="s">
        <v>19</v>
      </c>
      <c r="B37" s="33" t="s">
        <v>114</v>
      </c>
      <c r="D37" s="4">
        <f>'AEDET-IA Target'!D35</f>
        <v>1</v>
      </c>
      <c r="F37" s="4">
        <f>'AEDET-IA Target'!F35</f>
        <v>4</v>
      </c>
      <c r="G37" s="1"/>
      <c r="H37" s="4">
        <f t="shared" si="2"/>
        <v>4</v>
      </c>
    </row>
    <row r="38" spans="1:8">
      <c r="A38" s="1" t="s">
        <v>20</v>
      </c>
      <c r="B38" s="33" t="s">
        <v>153</v>
      </c>
      <c r="D38" s="4">
        <f>'AEDET-IA Target'!D36</f>
        <v>1</v>
      </c>
      <c r="F38" s="4">
        <f>'AEDET-IA Target'!F36</f>
        <v>4</v>
      </c>
      <c r="G38" s="1"/>
      <c r="H38" s="4">
        <f t="shared" si="2"/>
        <v>4</v>
      </c>
    </row>
    <row r="39" spans="1:8">
      <c r="A39" s="1" t="s">
        <v>21</v>
      </c>
      <c r="B39" s="33" t="s">
        <v>115</v>
      </c>
      <c r="D39" s="4">
        <f>'AEDET-IA Target'!D37</f>
        <v>1</v>
      </c>
      <c r="F39" s="4">
        <f>'AEDET-IA Target'!F37</f>
        <v>4</v>
      </c>
      <c r="G39" s="1"/>
      <c r="H39" s="4">
        <f t="shared" si="2"/>
        <v>4</v>
      </c>
    </row>
    <row r="40" spans="1:8">
      <c r="A40" s="1" t="s">
        <v>22</v>
      </c>
      <c r="B40" s="39" t="s">
        <v>154</v>
      </c>
      <c r="D40" s="4">
        <f>'AEDET-IA Target'!D38</f>
        <v>1</v>
      </c>
      <c r="F40" s="4">
        <f>'AEDET-IA Target'!F38</f>
        <v>4</v>
      </c>
      <c r="G40" s="1"/>
      <c r="H40" s="4">
        <f t="shared" si="2"/>
        <v>4</v>
      </c>
    </row>
    <row r="41" spans="1:8">
      <c r="A41" s="1" t="s">
        <v>23</v>
      </c>
      <c r="B41" s="39" t="s">
        <v>155</v>
      </c>
      <c r="D41" s="4">
        <f>'AEDET-IA Target'!D39</f>
        <v>1</v>
      </c>
      <c r="F41" s="4">
        <f>'AEDET-IA Target'!F39</f>
        <v>4</v>
      </c>
      <c r="G41" s="1"/>
      <c r="H41" s="4">
        <f t="shared" si="2"/>
        <v>4</v>
      </c>
    </row>
    <row r="42" spans="1:8">
      <c r="A42" s="1" t="s">
        <v>44</v>
      </c>
      <c r="B42" s="106" t="s">
        <v>228</v>
      </c>
      <c r="D42" s="4">
        <f>'AEDET-IA Target'!D40</f>
        <v>2</v>
      </c>
      <c r="F42" s="4">
        <f>'AEDET-IA Target'!F40</f>
        <v>5</v>
      </c>
      <c r="G42" s="1"/>
      <c r="H42" s="4">
        <f t="shared" si="2"/>
        <v>10</v>
      </c>
    </row>
    <row r="43" spans="1:8">
      <c r="B43" s="106"/>
      <c r="D43" s="11"/>
      <c r="E43" s="9"/>
      <c r="F43" s="11"/>
      <c r="G43" s="9"/>
      <c r="H43" s="11"/>
    </row>
    <row r="44" spans="1:8">
      <c r="A44" s="1" t="s">
        <v>135</v>
      </c>
      <c r="D44" s="4">
        <f>SUM(D34:D42)</f>
        <v>10</v>
      </c>
      <c r="F44" s="4">
        <f>SUM(F34:F42)</f>
        <v>37</v>
      </c>
      <c r="G44" s="1"/>
      <c r="H44" s="4">
        <f>SUM(H34:H42)</f>
        <v>42</v>
      </c>
    </row>
    <row r="45" spans="1:8">
      <c r="A45" s="1" t="s">
        <v>134</v>
      </c>
      <c r="D45" s="15">
        <f>IF(D44=0,0,H44/D44)</f>
        <v>4.2</v>
      </c>
      <c r="F45" s="2"/>
      <c r="G45" s="1"/>
    </row>
    <row r="47" spans="1:8">
      <c r="B47" s="55" t="s">
        <v>33</v>
      </c>
      <c r="D47" s="13" t="s">
        <v>116</v>
      </c>
      <c r="F47" s="13" t="s">
        <v>134</v>
      </c>
      <c r="G47" s="12"/>
      <c r="H47" s="13" t="s">
        <v>135</v>
      </c>
    </row>
    <row r="48" spans="1:8">
      <c r="A48" s="1" t="s">
        <v>28</v>
      </c>
      <c r="B48" s="33" t="s">
        <v>158</v>
      </c>
      <c r="D48" s="4">
        <f>'AEDET-IA Target'!M9</f>
        <v>1</v>
      </c>
      <c r="F48" s="4">
        <f>'AEDET-IA Target'!O9</f>
        <v>4</v>
      </c>
      <c r="G48" s="23"/>
      <c r="H48" s="4">
        <f>D48*F48</f>
        <v>4</v>
      </c>
    </row>
    <row r="49" spans="1:8">
      <c r="A49" s="1" t="s">
        <v>29</v>
      </c>
      <c r="B49" s="33" t="s">
        <v>157</v>
      </c>
      <c r="D49" s="4">
        <f>'AEDET-IA Target'!M10</f>
        <v>1</v>
      </c>
      <c r="F49" s="4">
        <f>'AEDET-IA Target'!O10</f>
        <v>4</v>
      </c>
      <c r="G49" s="23"/>
      <c r="H49" s="4">
        <f t="shared" ref="H49:H55" si="3">D49*F49</f>
        <v>4</v>
      </c>
    </row>
    <row r="50" spans="1:8">
      <c r="A50" s="1" t="s">
        <v>30</v>
      </c>
      <c r="B50" s="33" t="s">
        <v>156</v>
      </c>
      <c r="D50" s="4">
        <f>'AEDET-IA Target'!M11</f>
        <v>1</v>
      </c>
      <c r="F50" s="4">
        <f>'AEDET-IA Target'!O11</f>
        <v>4</v>
      </c>
      <c r="G50" s="23"/>
      <c r="H50" s="4">
        <f t="shared" si="3"/>
        <v>4</v>
      </c>
    </row>
    <row r="51" spans="1:8">
      <c r="A51" s="1" t="s">
        <v>31</v>
      </c>
      <c r="B51" s="33" t="s">
        <v>159</v>
      </c>
      <c r="D51" s="4">
        <f>'AEDET-IA Target'!M12</f>
        <v>1</v>
      </c>
      <c r="F51" s="4">
        <f>'AEDET-IA Target'!O12</f>
        <v>4</v>
      </c>
      <c r="G51" s="23"/>
      <c r="H51" s="4">
        <f t="shared" si="3"/>
        <v>4</v>
      </c>
    </row>
    <row r="52" spans="1:8">
      <c r="A52" s="1" t="s">
        <v>45</v>
      </c>
      <c r="B52" s="39" t="s">
        <v>160</v>
      </c>
      <c r="D52" s="4">
        <f>'AEDET-IA Target'!M13</f>
        <v>1</v>
      </c>
      <c r="F52" s="4">
        <f>'AEDET-IA Target'!O13</f>
        <v>4</v>
      </c>
      <c r="G52" s="23"/>
      <c r="H52" s="4">
        <f t="shared" si="3"/>
        <v>4</v>
      </c>
    </row>
    <row r="53" spans="1:8">
      <c r="A53" s="1" t="s">
        <v>46</v>
      </c>
      <c r="B53" s="39" t="s">
        <v>161</v>
      </c>
      <c r="D53" s="4">
        <f>'AEDET-IA Target'!M14</f>
        <v>1</v>
      </c>
      <c r="F53" s="4">
        <f>'AEDET-IA Target'!O14</f>
        <v>4</v>
      </c>
      <c r="G53" s="23"/>
      <c r="H53" s="4">
        <f t="shared" si="3"/>
        <v>4</v>
      </c>
    </row>
    <row r="54" spans="1:8">
      <c r="A54" s="1" t="s">
        <v>47</v>
      </c>
      <c r="B54" s="39" t="s">
        <v>162</v>
      </c>
      <c r="D54" s="4">
        <f>'AEDET-IA Target'!M15</f>
        <v>1</v>
      </c>
      <c r="F54" s="4">
        <f>'AEDET-IA Target'!O15</f>
        <v>4</v>
      </c>
      <c r="G54" s="23"/>
      <c r="H54" s="4">
        <f t="shared" si="3"/>
        <v>4</v>
      </c>
    </row>
    <row r="55" spans="1:8">
      <c r="A55" s="1" t="s">
        <v>248</v>
      </c>
      <c r="B55" s="106" t="s">
        <v>230</v>
      </c>
      <c r="D55" s="4">
        <f>'AEDET-IA Target'!M16</f>
        <v>2</v>
      </c>
      <c r="F55" s="4">
        <f>'AEDET-IA Target'!O16</f>
        <v>5</v>
      </c>
      <c r="G55" s="23"/>
      <c r="H55" s="4">
        <f t="shared" si="3"/>
        <v>10</v>
      </c>
    </row>
    <row r="56" spans="1:8">
      <c r="D56" s="11"/>
      <c r="F56" s="11"/>
      <c r="G56" s="23"/>
    </row>
    <row r="57" spans="1:8">
      <c r="A57" s="1" t="s">
        <v>135</v>
      </c>
      <c r="D57" s="4">
        <f>SUM(D48:D55)</f>
        <v>9</v>
      </c>
      <c r="F57" s="4">
        <f>SUM(F48:F55)</f>
        <v>33</v>
      </c>
      <c r="G57" s="23"/>
      <c r="H57" s="4">
        <f>SUM(H48:H55)</f>
        <v>38</v>
      </c>
    </row>
    <row r="58" spans="1:8">
      <c r="A58" s="1" t="s">
        <v>134</v>
      </c>
      <c r="D58" s="15">
        <f>IF(D57=0,0,H57/D57)</f>
        <v>4.2222222222222223</v>
      </c>
      <c r="F58" s="2"/>
      <c r="G58" s="24"/>
      <c r="H58" s="2"/>
    </row>
    <row r="60" spans="1:8">
      <c r="B60" s="56" t="s">
        <v>51</v>
      </c>
      <c r="D60" s="13" t="s">
        <v>116</v>
      </c>
      <c r="F60" s="13" t="s">
        <v>134</v>
      </c>
      <c r="G60" s="12"/>
      <c r="H60" s="13" t="s">
        <v>135</v>
      </c>
    </row>
    <row r="61" spans="1:8">
      <c r="A61" s="1" t="s">
        <v>34</v>
      </c>
      <c r="B61" s="33" t="s">
        <v>126</v>
      </c>
      <c r="D61" s="4">
        <f>'AEDET-IA Target'!M21</f>
        <v>1</v>
      </c>
      <c r="F61" s="4">
        <f>'AEDET-IA Target'!O21</f>
        <v>4</v>
      </c>
      <c r="G61" s="23"/>
      <c r="H61" s="4">
        <f>D61*F61</f>
        <v>4</v>
      </c>
    </row>
    <row r="62" spans="1:8">
      <c r="A62" s="1" t="s">
        <v>35</v>
      </c>
      <c r="B62" s="33" t="s">
        <v>59</v>
      </c>
      <c r="D62" s="4">
        <f>'AEDET-IA Target'!M22</f>
        <v>1</v>
      </c>
      <c r="F62" s="4">
        <f>'AEDET-IA Target'!O22</f>
        <v>4</v>
      </c>
      <c r="G62" s="23"/>
      <c r="H62" s="4">
        <f t="shared" ref="H62:H67" si="4">D62*F62</f>
        <v>4</v>
      </c>
    </row>
    <row r="63" spans="1:8">
      <c r="A63" s="1" t="s">
        <v>36</v>
      </c>
      <c r="B63" s="33" t="s">
        <v>60</v>
      </c>
      <c r="D63" s="4">
        <f>'AEDET-IA Target'!M23</f>
        <v>1</v>
      </c>
      <c r="F63" s="4">
        <f>'AEDET-IA Target'!O23</f>
        <v>4</v>
      </c>
      <c r="G63" s="23"/>
      <c r="H63" s="4">
        <f t="shared" si="4"/>
        <v>4</v>
      </c>
    </row>
    <row r="64" spans="1:8">
      <c r="A64" s="1" t="s">
        <v>37</v>
      </c>
      <c r="B64" s="33" t="s">
        <v>61</v>
      </c>
      <c r="D64" s="4">
        <f>'AEDET-IA Target'!M24</f>
        <v>1</v>
      </c>
      <c r="F64" s="4">
        <f>'AEDET-IA Target'!O24</f>
        <v>4</v>
      </c>
      <c r="G64" s="23"/>
      <c r="H64" s="4">
        <f t="shared" si="4"/>
        <v>4</v>
      </c>
    </row>
    <row r="65" spans="1:15">
      <c r="A65" s="1" t="s">
        <v>48</v>
      </c>
      <c r="B65" s="33" t="s">
        <v>62</v>
      </c>
      <c r="D65" s="4">
        <f>'AEDET-IA Target'!M25</f>
        <v>1</v>
      </c>
      <c r="F65" s="4">
        <f>'AEDET-IA Target'!O25</f>
        <v>4</v>
      </c>
      <c r="G65" s="23"/>
      <c r="H65" s="4">
        <f t="shared" si="4"/>
        <v>4</v>
      </c>
      <c r="K65" s="18"/>
      <c r="L65" s="18"/>
      <c r="N65" s="14"/>
      <c r="O65" s="2"/>
    </row>
    <row r="66" spans="1:15">
      <c r="A66" s="1" t="s">
        <v>49</v>
      </c>
      <c r="B66" s="39" t="s">
        <v>163</v>
      </c>
      <c r="D66" s="4">
        <f>'AEDET-IA Target'!M26</f>
        <v>1</v>
      </c>
      <c r="F66" s="4">
        <f>'AEDET-IA Target'!O26</f>
        <v>4</v>
      </c>
      <c r="G66" s="23"/>
      <c r="H66" s="4">
        <f t="shared" si="4"/>
        <v>4</v>
      </c>
      <c r="K66" s="14"/>
      <c r="L66" s="14"/>
      <c r="N66" s="14"/>
    </row>
    <row r="67" spans="1:15">
      <c r="A67" s="1" t="s">
        <v>50</v>
      </c>
      <c r="B67" s="39" t="s">
        <v>164</v>
      </c>
      <c r="D67" s="4">
        <f>'AEDET-IA Target'!M27</f>
        <v>1</v>
      </c>
      <c r="F67" s="4">
        <f>'AEDET-IA Target'!I27</f>
        <v>0</v>
      </c>
      <c r="G67" s="23"/>
      <c r="H67" s="4">
        <f t="shared" si="4"/>
        <v>0</v>
      </c>
      <c r="N67" s="14"/>
    </row>
    <row r="68" spans="1:15">
      <c r="D68" s="11"/>
      <c r="E68" s="9"/>
      <c r="F68" s="11"/>
      <c r="G68" s="23"/>
      <c r="H68" s="11"/>
      <c r="N68" s="14"/>
    </row>
    <row r="69" spans="1:15">
      <c r="A69" s="1" t="s">
        <v>135</v>
      </c>
      <c r="D69" s="4">
        <f>SUM(D61:D68)</f>
        <v>7</v>
      </c>
      <c r="F69" s="4">
        <f>SUM(F61:F68)</f>
        <v>24</v>
      </c>
      <c r="G69" s="24"/>
      <c r="H69" s="4">
        <f>SUM(H61:H68)</f>
        <v>24</v>
      </c>
    </row>
    <row r="70" spans="1:15">
      <c r="A70" s="1" t="s">
        <v>134</v>
      </c>
      <c r="D70" s="15">
        <f>IF(D69=0,0,H69/D69)</f>
        <v>3.4285714285714284</v>
      </c>
      <c r="F70" s="2"/>
      <c r="G70" s="23"/>
      <c r="H70" s="11"/>
    </row>
    <row r="73" spans="1:15">
      <c r="B73" s="57" t="s">
        <v>63</v>
      </c>
      <c r="C73" s="22"/>
      <c r="D73" s="5" t="s">
        <v>116</v>
      </c>
      <c r="F73" s="5" t="s">
        <v>134</v>
      </c>
      <c r="G73" s="1"/>
      <c r="H73" s="13" t="s">
        <v>135</v>
      </c>
      <c r="J73" s="7"/>
    </row>
    <row r="74" spans="1:15">
      <c r="A74" s="1" t="s">
        <v>125</v>
      </c>
      <c r="B74" s="33" t="s">
        <v>72</v>
      </c>
      <c r="C74" s="14"/>
      <c r="D74" s="4">
        <f>'AEDET-IA Target'!M32</f>
        <v>1</v>
      </c>
      <c r="F74" s="4">
        <f>'AEDET-IA Target'!O32</f>
        <v>4</v>
      </c>
      <c r="G74" s="1"/>
      <c r="H74" s="4">
        <f>D74*F74</f>
        <v>4</v>
      </c>
    </row>
    <row r="75" spans="1:15">
      <c r="A75" s="1" t="s">
        <v>52</v>
      </c>
      <c r="B75" s="33" t="s">
        <v>73</v>
      </c>
      <c r="C75" s="14"/>
      <c r="D75" s="4">
        <f>'AEDET-IA Target'!M33</f>
        <v>1</v>
      </c>
      <c r="F75" s="4">
        <f>'AEDET-IA Target'!O33</f>
        <v>4</v>
      </c>
      <c r="G75" s="1"/>
      <c r="H75" s="4">
        <f t="shared" ref="H75:H83" si="5">D75*F75</f>
        <v>4</v>
      </c>
    </row>
    <row r="76" spans="1:15">
      <c r="A76" s="1" t="s">
        <v>53</v>
      </c>
      <c r="B76" s="33" t="s">
        <v>74</v>
      </c>
      <c r="C76" s="14"/>
      <c r="D76" s="4">
        <f>'AEDET-IA Target'!M34</f>
        <v>1</v>
      </c>
      <c r="F76" s="4">
        <f>'AEDET-IA Target'!O34</f>
        <v>4</v>
      </c>
      <c r="G76" s="1"/>
      <c r="H76" s="4">
        <f t="shared" si="5"/>
        <v>4</v>
      </c>
    </row>
    <row r="77" spans="1:15">
      <c r="A77" s="1" t="s">
        <v>54</v>
      </c>
      <c r="B77" s="33" t="s">
        <v>165</v>
      </c>
      <c r="C77" s="14"/>
      <c r="D77" s="4">
        <f>'AEDET-IA Target'!M35</f>
        <v>1</v>
      </c>
      <c r="F77" s="4">
        <f>'AEDET-IA Target'!O35</f>
        <v>4</v>
      </c>
      <c r="G77" s="1"/>
      <c r="H77" s="4">
        <f t="shared" si="5"/>
        <v>4</v>
      </c>
    </row>
    <row r="78" spans="1:15">
      <c r="A78" s="1" t="s">
        <v>55</v>
      </c>
      <c r="B78" s="33" t="s">
        <v>75</v>
      </c>
      <c r="C78" s="14"/>
      <c r="D78" s="4">
        <f>'AEDET-IA Target'!M36</f>
        <v>1</v>
      </c>
      <c r="F78" s="4">
        <f>'AEDET-IA Target'!O36</f>
        <v>4</v>
      </c>
      <c r="G78" s="1"/>
      <c r="H78" s="4">
        <f t="shared" si="5"/>
        <v>4</v>
      </c>
    </row>
    <row r="79" spans="1:15">
      <c r="A79" s="1" t="s">
        <v>56</v>
      </c>
      <c r="B79" s="33" t="s">
        <v>147</v>
      </c>
      <c r="C79" s="14"/>
      <c r="D79" s="4">
        <f>'AEDET-IA Target'!M37</f>
        <v>1</v>
      </c>
      <c r="F79" s="4">
        <f>'AEDET-IA Target'!O37</f>
        <v>4</v>
      </c>
      <c r="G79" s="1"/>
      <c r="H79" s="4">
        <f t="shared" si="5"/>
        <v>4</v>
      </c>
      <c r="L79" s="7"/>
      <c r="M79" s="7"/>
    </row>
    <row r="80" spans="1:15">
      <c r="A80" s="1" t="s">
        <v>57</v>
      </c>
      <c r="B80" s="33" t="s">
        <v>166</v>
      </c>
      <c r="C80" s="14"/>
      <c r="D80" s="4">
        <f>'AEDET-IA Target'!M38</f>
        <v>1</v>
      </c>
      <c r="F80" s="4">
        <f>'AEDET-IA Target'!O38</f>
        <v>4</v>
      </c>
      <c r="G80" s="1"/>
      <c r="H80" s="4">
        <f t="shared" si="5"/>
        <v>4</v>
      </c>
      <c r="L80" s="7"/>
      <c r="M80" s="7"/>
    </row>
    <row r="81" spans="1:15">
      <c r="A81" s="1" t="s">
        <v>58</v>
      </c>
      <c r="B81" s="39" t="s">
        <v>167</v>
      </c>
      <c r="C81" s="14"/>
      <c r="D81" s="4">
        <f>'AEDET-IA Target'!M39</f>
        <v>1</v>
      </c>
      <c r="F81" s="4">
        <f>'AEDET-IA Target'!O39</f>
        <v>4</v>
      </c>
      <c r="G81" s="1"/>
      <c r="H81" s="4">
        <f t="shared" si="5"/>
        <v>4</v>
      </c>
      <c r="L81" s="7"/>
      <c r="M81" s="7"/>
    </row>
    <row r="82" spans="1:15">
      <c r="A82" s="1" t="s">
        <v>145</v>
      </c>
      <c r="B82" s="39" t="s">
        <v>168</v>
      </c>
      <c r="C82" s="14"/>
      <c r="D82" s="4">
        <f>'AEDET-IA Target'!M40</f>
        <v>1</v>
      </c>
      <c r="F82" s="4">
        <f>'AEDET-IA Target'!O40</f>
        <v>4</v>
      </c>
      <c r="G82" s="1"/>
      <c r="H82" s="4">
        <f t="shared" si="5"/>
        <v>4</v>
      </c>
    </row>
    <row r="83" spans="1:15">
      <c r="A83" s="1" t="s">
        <v>190</v>
      </c>
      <c r="B83" s="39" t="s">
        <v>191</v>
      </c>
      <c r="C83" s="14"/>
      <c r="D83" s="4">
        <f>'AEDET-IA Target'!M41</f>
        <v>1</v>
      </c>
      <c r="F83" s="4">
        <f>'AEDET-IA Target'!O41</f>
        <v>4</v>
      </c>
      <c r="G83" s="1"/>
      <c r="H83" s="4">
        <f t="shared" si="5"/>
        <v>4</v>
      </c>
    </row>
    <row r="84" spans="1:15">
      <c r="G84" s="1"/>
    </row>
    <row r="85" spans="1:15">
      <c r="A85" s="1" t="s">
        <v>135</v>
      </c>
      <c r="C85" s="14"/>
      <c r="D85" s="4">
        <f>SUM(D74:D83)</f>
        <v>10</v>
      </c>
      <c r="F85" s="4">
        <f>SUM(F74:F83)</f>
        <v>40</v>
      </c>
      <c r="G85" s="11"/>
      <c r="H85" s="4">
        <f>SUM(H74:H83)</f>
        <v>40</v>
      </c>
    </row>
    <row r="86" spans="1:15">
      <c r="A86" s="1" t="s">
        <v>134</v>
      </c>
      <c r="C86" s="14"/>
      <c r="D86" s="15">
        <f>IF(D85=0,0,H85/D85)</f>
        <v>4</v>
      </c>
      <c r="F86" s="2"/>
      <c r="G86" s="16"/>
      <c r="H86" s="9"/>
    </row>
    <row r="88" spans="1:15">
      <c r="B88" s="58" t="s">
        <v>6</v>
      </c>
      <c r="D88" s="13" t="s">
        <v>116</v>
      </c>
      <c r="F88" s="13" t="s">
        <v>134</v>
      </c>
      <c r="G88" s="12"/>
      <c r="H88" s="13" t="s">
        <v>135</v>
      </c>
      <c r="I88" s="8"/>
      <c r="J88" s="14"/>
      <c r="K88" s="14"/>
      <c r="L88" s="14"/>
      <c r="M88" s="14"/>
      <c r="N88" s="14"/>
      <c r="O88" s="14"/>
    </row>
    <row r="89" spans="1:15">
      <c r="A89" s="1" t="s">
        <v>64</v>
      </c>
      <c r="B89" s="33" t="s">
        <v>4</v>
      </c>
      <c r="D89" s="4">
        <f>'AEDET-IA Target'!V9</f>
        <v>1</v>
      </c>
      <c r="F89" s="4">
        <f>'AEDET-IA Target'!X9</f>
        <v>4</v>
      </c>
      <c r="G89" s="23"/>
      <c r="H89" s="4">
        <f>D89*F89</f>
        <v>4</v>
      </c>
      <c r="J89" s="14"/>
      <c r="K89" s="14"/>
      <c r="L89" s="14"/>
      <c r="M89" s="14"/>
      <c r="N89" s="14"/>
      <c r="O89" s="14"/>
    </row>
    <row r="90" spans="1:15">
      <c r="A90" s="1" t="s">
        <v>65</v>
      </c>
      <c r="B90" s="33" t="s">
        <v>169</v>
      </c>
      <c r="D90" s="4">
        <f>'AEDET-IA Target'!V10</f>
        <v>1</v>
      </c>
      <c r="F90" s="4">
        <f>'AEDET-IA Target'!X10</f>
        <v>4</v>
      </c>
      <c r="G90" s="23"/>
      <c r="H90" s="4">
        <f t="shared" ref="H90:H96" si="6">D90*F90</f>
        <v>4</v>
      </c>
      <c r="J90" s="14"/>
      <c r="K90" s="14"/>
      <c r="L90" s="14"/>
      <c r="M90" s="14"/>
      <c r="N90" s="19"/>
      <c r="O90" s="14"/>
    </row>
    <row r="91" spans="1:15">
      <c r="A91" s="1" t="s">
        <v>66</v>
      </c>
      <c r="B91" s="33" t="s">
        <v>170</v>
      </c>
      <c r="D91" s="4">
        <f>'AEDET-IA Target'!V11</f>
        <v>1</v>
      </c>
      <c r="F91" s="4">
        <f>'AEDET-IA Target'!X11</f>
        <v>4</v>
      </c>
      <c r="G91" s="23"/>
      <c r="H91" s="4">
        <f t="shared" si="6"/>
        <v>4</v>
      </c>
      <c r="J91" s="14"/>
      <c r="K91" s="20"/>
      <c r="L91" s="20"/>
      <c r="M91" s="20"/>
      <c r="N91" s="14"/>
      <c r="O91" s="14"/>
    </row>
    <row r="92" spans="1:15">
      <c r="A92" s="1" t="s">
        <v>67</v>
      </c>
      <c r="B92" s="33" t="s">
        <v>7</v>
      </c>
      <c r="D92" s="4">
        <f>'AEDET-IA Target'!V12</f>
        <v>1</v>
      </c>
      <c r="F92" s="4">
        <f>'AEDET-IA Target'!X12</f>
        <v>4</v>
      </c>
      <c r="G92" s="23"/>
      <c r="H92" s="4">
        <f t="shared" si="6"/>
        <v>4</v>
      </c>
      <c r="J92" s="14"/>
      <c r="K92" s="14"/>
      <c r="L92" s="14"/>
      <c r="M92" s="14"/>
      <c r="N92" s="14"/>
      <c r="O92" s="14"/>
    </row>
    <row r="93" spans="1:15">
      <c r="A93" s="1" t="s">
        <v>68</v>
      </c>
      <c r="B93" s="33" t="s">
        <v>171</v>
      </c>
      <c r="D93" s="4">
        <f>'AEDET-IA Target'!V13</f>
        <v>1</v>
      </c>
      <c r="F93" s="4">
        <f>'AEDET-IA Target'!X13</f>
        <v>4</v>
      </c>
      <c r="G93" s="23"/>
      <c r="H93" s="4">
        <f t="shared" si="6"/>
        <v>4</v>
      </c>
      <c r="J93" s="14"/>
      <c r="K93" s="14"/>
      <c r="L93" s="14"/>
      <c r="M93" s="14"/>
      <c r="N93" s="14"/>
      <c r="O93" s="14"/>
    </row>
    <row r="94" spans="1:15">
      <c r="A94" s="1" t="s">
        <v>69</v>
      </c>
      <c r="B94" s="39" t="s">
        <v>172</v>
      </c>
      <c r="D94" s="4">
        <f>'AEDET-IA Target'!V14</f>
        <v>1</v>
      </c>
      <c r="E94" s="9"/>
      <c r="F94" s="4">
        <f>'AEDET-IA Target'!X14</f>
        <v>4</v>
      </c>
      <c r="G94" s="23"/>
      <c r="H94" s="4">
        <f t="shared" si="6"/>
        <v>4</v>
      </c>
      <c r="J94" s="14"/>
      <c r="K94" s="14"/>
      <c r="L94" s="14"/>
      <c r="M94" s="14"/>
      <c r="N94" s="14"/>
      <c r="O94" s="14"/>
    </row>
    <row r="95" spans="1:15">
      <c r="A95" s="1" t="s">
        <v>70</v>
      </c>
      <c r="B95" s="39" t="s">
        <v>173</v>
      </c>
      <c r="D95" s="4">
        <f>'AEDET-IA Target'!V15</f>
        <v>1</v>
      </c>
      <c r="E95" s="9"/>
      <c r="F95" s="4">
        <f>'AEDET-IA Target'!X15</f>
        <v>4</v>
      </c>
      <c r="G95" s="23"/>
      <c r="H95" s="4">
        <f t="shared" si="6"/>
        <v>4</v>
      </c>
      <c r="J95" s="14"/>
      <c r="K95" s="14"/>
      <c r="L95" s="14"/>
      <c r="M95" s="14"/>
      <c r="N95" s="14"/>
      <c r="O95" s="14"/>
    </row>
    <row r="96" spans="1:15">
      <c r="A96" s="1" t="s">
        <v>71</v>
      </c>
      <c r="B96" s="106" t="s">
        <v>229</v>
      </c>
      <c r="D96" s="4">
        <f>'AEDET-IA Target'!V16</f>
        <v>2</v>
      </c>
      <c r="E96" s="9"/>
      <c r="F96" s="4">
        <f>'AEDET-IA Target'!X16</f>
        <v>5</v>
      </c>
      <c r="G96" s="23"/>
      <c r="H96" s="4">
        <f t="shared" si="6"/>
        <v>10</v>
      </c>
      <c r="J96" s="14"/>
      <c r="K96" s="14"/>
      <c r="L96" s="14"/>
      <c r="M96" s="14"/>
      <c r="N96" s="14"/>
      <c r="O96" s="14"/>
    </row>
    <row r="97" spans="1:15">
      <c r="A97" s="9"/>
      <c r="B97" s="9"/>
      <c r="C97" s="9"/>
      <c r="D97" s="11"/>
      <c r="E97" s="9"/>
      <c r="F97" s="11"/>
      <c r="G97" s="23"/>
      <c r="H97" s="11"/>
      <c r="J97" s="14"/>
      <c r="K97" s="14"/>
      <c r="L97" s="14"/>
      <c r="M97" s="14"/>
      <c r="N97" s="14"/>
      <c r="O97" s="14"/>
    </row>
    <row r="98" spans="1:15">
      <c r="A98" s="1" t="s">
        <v>135</v>
      </c>
      <c r="D98" s="4">
        <f>SUM(D89:D97)</f>
        <v>9</v>
      </c>
      <c r="F98" s="4">
        <f>SUM(F89:F97)</f>
        <v>33</v>
      </c>
      <c r="G98" s="23"/>
      <c r="H98" s="4">
        <f>SUM(H89:H97)</f>
        <v>38</v>
      </c>
      <c r="J98" s="14"/>
      <c r="K98" s="14"/>
      <c r="L98" s="14"/>
      <c r="M98" s="14"/>
      <c r="N98" s="14"/>
      <c r="O98" s="14"/>
    </row>
    <row r="99" spans="1:15">
      <c r="A99" s="1" t="s">
        <v>134</v>
      </c>
      <c r="D99" s="15">
        <f>IF(D98=0,0,H98/D98)</f>
        <v>4.2222222222222223</v>
      </c>
      <c r="F99" s="2"/>
      <c r="G99" s="24"/>
      <c r="H99" s="2"/>
      <c r="J99" s="14"/>
      <c r="K99" s="14"/>
      <c r="L99" s="14"/>
      <c r="M99" s="14"/>
      <c r="N99" s="14"/>
      <c r="O99" s="14"/>
    </row>
    <row r="100" spans="1:15">
      <c r="J100" s="14"/>
      <c r="K100" s="14"/>
      <c r="L100" s="14"/>
      <c r="M100" s="14"/>
      <c r="N100" s="14"/>
      <c r="O100" s="14"/>
    </row>
    <row r="101" spans="1:15">
      <c r="B101" s="59" t="s">
        <v>8</v>
      </c>
      <c r="D101" s="13" t="s">
        <v>116</v>
      </c>
      <c r="F101" s="13" t="s">
        <v>134</v>
      </c>
      <c r="G101" s="12"/>
      <c r="H101" s="13" t="s">
        <v>135</v>
      </c>
      <c r="J101" s="14"/>
      <c r="K101" s="14"/>
      <c r="L101" s="14"/>
      <c r="N101" s="14"/>
      <c r="O101" s="14"/>
    </row>
    <row r="102" spans="1:15">
      <c r="A102" s="1" t="s">
        <v>77</v>
      </c>
      <c r="B102" s="33" t="s">
        <v>174</v>
      </c>
      <c r="D102" s="4">
        <f>'AEDET-IA Target'!V21</f>
        <v>1</v>
      </c>
      <c r="F102" s="4">
        <f>'AEDET-IA Target'!X21</f>
        <v>4</v>
      </c>
      <c r="G102" s="23"/>
      <c r="H102" s="4">
        <f>D102*F102</f>
        <v>4</v>
      </c>
      <c r="J102" s="14"/>
      <c r="K102" s="14"/>
      <c r="L102" s="14"/>
      <c r="N102" s="14"/>
      <c r="O102" s="14"/>
    </row>
    <row r="103" spans="1:15">
      <c r="A103" s="1" t="s">
        <v>78</v>
      </c>
      <c r="B103" s="33" t="s">
        <v>175</v>
      </c>
      <c r="D103" s="4">
        <f>'AEDET-IA Target'!V22</f>
        <v>1</v>
      </c>
      <c r="F103" s="4">
        <f>'AEDET-IA Target'!X22</f>
        <v>4</v>
      </c>
      <c r="G103" s="23"/>
      <c r="H103" s="4">
        <f t="shared" ref="H103:H108" si="7">D103*F103</f>
        <v>4</v>
      </c>
      <c r="J103" s="14"/>
      <c r="K103" s="14"/>
      <c r="L103" s="14"/>
      <c r="N103" s="14"/>
      <c r="O103" s="14"/>
    </row>
    <row r="104" spans="1:15">
      <c r="A104" s="1" t="s">
        <v>79</v>
      </c>
      <c r="B104" s="33" t="s">
        <v>14</v>
      </c>
      <c r="D104" s="4">
        <f>'AEDET-IA Target'!V23</f>
        <v>1</v>
      </c>
      <c r="F104" s="4">
        <f>'AEDET-IA Target'!X23</f>
        <v>4</v>
      </c>
      <c r="G104" s="23"/>
      <c r="H104" s="4">
        <f t="shared" si="7"/>
        <v>4</v>
      </c>
    </row>
    <row r="105" spans="1:15">
      <c r="A105" s="1" t="s">
        <v>80</v>
      </c>
      <c r="B105" s="33" t="s">
        <v>177</v>
      </c>
      <c r="D105" s="4">
        <f>'AEDET-IA Target'!V24</f>
        <v>1</v>
      </c>
      <c r="F105" s="4">
        <f>'AEDET-IA Target'!X24</f>
        <v>4</v>
      </c>
      <c r="G105" s="23"/>
      <c r="H105" s="4">
        <f t="shared" si="7"/>
        <v>4</v>
      </c>
    </row>
    <row r="106" spans="1:15">
      <c r="A106" s="1" t="s">
        <v>81</v>
      </c>
      <c r="B106" s="33" t="s">
        <v>176</v>
      </c>
      <c r="D106" s="4">
        <f>'AEDET-IA Target'!V25</f>
        <v>1</v>
      </c>
      <c r="F106" s="4">
        <f>'AEDET-IA Target'!X25</f>
        <v>4</v>
      </c>
      <c r="G106" s="23"/>
      <c r="H106" s="4">
        <f t="shared" si="7"/>
        <v>4</v>
      </c>
      <c r="K106" s="8"/>
      <c r="L106" s="8"/>
    </row>
    <row r="107" spans="1:15">
      <c r="A107" s="1" t="s">
        <v>82</v>
      </c>
      <c r="B107" s="39" t="s">
        <v>187</v>
      </c>
      <c r="D107" s="4">
        <f>'AEDET-IA Target'!V26</f>
        <v>1</v>
      </c>
      <c r="F107" s="4">
        <f>'AEDET-IA Target'!X26</f>
        <v>4</v>
      </c>
      <c r="G107" s="23"/>
      <c r="H107" s="4">
        <f t="shared" si="7"/>
        <v>4</v>
      </c>
    </row>
    <row r="108" spans="1:15">
      <c r="A108" s="1" t="s">
        <v>83</v>
      </c>
      <c r="B108" s="106" t="s">
        <v>236</v>
      </c>
      <c r="D108" s="4">
        <f>'AEDET-IA Target'!V27</f>
        <v>2</v>
      </c>
      <c r="F108" s="4">
        <f>'AEDET-IA Target'!X27</f>
        <v>5</v>
      </c>
      <c r="G108" s="23"/>
      <c r="H108" s="4">
        <f t="shared" si="7"/>
        <v>10</v>
      </c>
    </row>
    <row r="109" spans="1:15">
      <c r="D109" s="11"/>
      <c r="E109" s="9"/>
      <c r="F109" s="11"/>
      <c r="G109" s="23"/>
      <c r="H109" s="11"/>
    </row>
    <row r="110" spans="1:15">
      <c r="A110" s="1" t="s">
        <v>135</v>
      </c>
      <c r="D110" s="4">
        <f>SUM(D102:D109)</f>
        <v>8</v>
      </c>
      <c r="F110" s="4">
        <f>SUM(F102:F109)</f>
        <v>29</v>
      </c>
      <c r="G110" s="23"/>
      <c r="H110" s="4">
        <f>SUM(H102:H109)</f>
        <v>34</v>
      </c>
    </row>
    <row r="111" spans="1:15">
      <c r="A111" s="1" t="s">
        <v>134</v>
      </c>
      <c r="D111" s="15">
        <f>IF(D110=0,0,H110/D110)</f>
        <v>4.25</v>
      </c>
      <c r="F111" s="2"/>
      <c r="G111" s="24"/>
      <c r="H111" s="2"/>
    </row>
    <row r="113" spans="1:8">
      <c r="B113" s="74" t="s">
        <v>15</v>
      </c>
      <c r="D113" s="13" t="s">
        <v>116</v>
      </c>
      <c r="F113" s="13" t="s">
        <v>134</v>
      </c>
      <c r="G113" s="12"/>
      <c r="H113" s="13" t="s">
        <v>135</v>
      </c>
    </row>
    <row r="114" spans="1:8">
      <c r="A114" s="1" t="s">
        <v>85</v>
      </c>
      <c r="B114" s="33" t="s">
        <v>178</v>
      </c>
      <c r="D114" s="4">
        <f>'AEDET-IA Target'!V32</f>
        <v>1</v>
      </c>
      <c r="F114" s="4">
        <f>'AEDET-IA Target'!X32</f>
        <v>4</v>
      </c>
      <c r="G114" s="23"/>
      <c r="H114" s="4">
        <f>D114*F114</f>
        <v>4</v>
      </c>
    </row>
    <row r="115" spans="1:8">
      <c r="A115" s="1" t="s">
        <v>86</v>
      </c>
      <c r="B115" s="33" t="s">
        <v>179</v>
      </c>
      <c r="D115" s="4">
        <f>'AEDET-IA Target'!V33</f>
        <v>1</v>
      </c>
      <c r="F115" s="4">
        <f>'AEDET-IA Target'!X33</f>
        <v>4</v>
      </c>
      <c r="G115" s="23"/>
      <c r="H115" s="4">
        <f>D115*F115</f>
        <v>4</v>
      </c>
    </row>
    <row r="116" spans="1:8">
      <c r="A116" s="1" t="s">
        <v>87</v>
      </c>
      <c r="B116" s="33" t="s">
        <v>180</v>
      </c>
      <c r="D116" s="4">
        <f>'AEDET-IA Target'!V34</f>
        <v>1</v>
      </c>
      <c r="F116" s="4">
        <f>'AEDET-IA Target'!X34</f>
        <v>4</v>
      </c>
      <c r="G116" s="23"/>
      <c r="H116" s="4">
        <f>D116*F116</f>
        <v>4</v>
      </c>
    </row>
    <row r="117" spans="1:8">
      <c r="A117" s="1" t="s">
        <v>88</v>
      </c>
      <c r="B117" s="33" t="s">
        <v>24</v>
      </c>
      <c r="D117" s="4">
        <f>'AEDET-IA Target'!V35</f>
        <v>1</v>
      </c>
      <c r="F117" s="4">
        <f>'AEDET-IA Target'!X35</f>
        <v>4</v>
      </c>
      <c r="G117" s="23"/>
      <c r="H117" s="4">
        <f t="shared" ref="H117:H123" si="8">D117*F117</f>
        <v>4</v>
      </c>
    </row>
    <row r="118" spans="1:8">
      <c r="A118" s="1" t="s">
        <v>89</v>
      </c>
      <c r="B118" s="33" t="s">
        <v>181</v>
      </c>
      <c r="D118" s="4">
        <f>'AEDET-IA Target'!V36</f>
        <v>1</v>
      </c>
      <c r="F118" s="4">
        <f>'AEDET-IA Target'!X36</f>
        <v>4</v>
      </c>
      <c r="G118" s="23"/>
      <c r="H118" s="4">
        <f t="shared" si="8"/>
        <v>4</v>
      </c>
    </row>
    <row r="119" spans="1:8">
      <c r="A119" s="1" t="s">
        <v>90</v>
      </c>
      <c r="B119" s="33" t="s">
        <v>25</v>
      </c>
      <c r="D119" s="4">
        <f>'AEDET-IA Target'!V37</f>
        <v>1</v>
      </c>
      <c r="F119" s="4">
        <f>'AEDET-IA Target'!X37</f>
        <v>4</v>
      </c>
      <c r="G119" s="23"/>
      <c r="H119" s="4">
        <f t="shared" si="8"/>
        <v>4</v>
      </c>
    </row>
    <row r="120" spans="1:8">
      <c r="A120" s="1" t="s">
        <v>91</v>
      </c>
      <c r="B120" s="33" t="s">
        <v>26</v>
      </c>
      <c r="D120" s="4">
        <f>'AEDET-IA Target'!V38</f>
        <v>1</v>
      </c>
      <c r="F120" s="4">
        <f>'AEDET-IA Target'!X38</f>
        <v>4</v>
      </c>
      <c r="G120" s="23"/>
      <c r="H120" s="4">
        <f t="shared" si="8"/>
        <v>4</v>
      </c>
    </row>
    <row r="121" spans="1:8">
      <c r="A121" s="1" t="s">
        <v>92</v>
      </c>
      <c r="B121" s="33" t="s">
        <v>117</v>
      </c>
      <c r="D121" s="4">
        <f>'AEDET-IA Target'!V39</f>
        <v>1</v>
      </c>
      <c r="F121" s="4">
        <f>'AEDET-IA Target'!X39</f>
        <v>4</v>
      </c>
      <c r="G121" s="23"/>
      <c r="H121" s="4">
        <f t="shared" si="8"/>
        <v>4</v>
      </c>
    </row>
    <row r="122" spans="1:8">
      <c r="A122" s="1" t="s">
        <v>93</v>
      </c>
      <c r="B122" s="39" t="s">
        <v>182</v>
      </c>
      <c r="D122" s="4">
        <f>'AEDET-IA Target'!V40</f>
        <v>1</v>
      </c>
      <c r="F122" s="4">
        <f>'AEDET-IA Target'!X40</f>
        <v>4</v>
      </c>
      <c r="G122" s="23"/>
      <c r="H122" s="4">
        <f t="shared" si="8"/>
        <v>4</v>
      </c>
    </row>
    <row r="123" spans="1:8">
      <c r="A123" s="1" t="s">
        <v>249</v>
      </c>
      <c r="B123" s="106" t="s">
        <v>231</v>
      </c>
      <c r="D123" s="4">
        <f>'AEDET-IA Target'!V41</f>
        <v>2</v>
      </c>
      <c r="F123" s="4">
        <f>'AEDET-IA Target'!X41</f>
        <v>5</v>
      </c>
      <c r="G123" s="23"/>
      <c r="H123" s="4">
        <f t="shared" si="8"/>
        <v>10</v>
      </c>
    </row>
    <row r="124" spans="1:8">
      <c r="D124" s="11"/>
      <c r="E124" s="9"/>
      <c r="F124" s="11"/>
      <c r="G124" s="23"/>
      <c r="H124" s="11"/>
    </row>
    <row r="125" spans="1:8">
      <c r="A125" s="1" t="s">
        <v>135</v>
      </c>
      <c r="D125" s="4">
        <f>SUM(D114:D124)</f>
        <v>11</v>
      </c>
      <c r="F125" s="4">
        <f>SUM(F114:F124)</f>
        <v>41</v>
      </c>
      <c r="G125" s="23"/>
      <c r="H125" s="4">
        <f>SUM(H114:H124)</f>
        <v>46</v>
      </c>
    </row>
    <row r="126" spans="1:8">
      <c r="A126" s="1" t="s">
        <v>134</v>
      </c>
      <c r="D126" s="15">
        <f>IF(D125=0,0,H125/D125)</f>
        <v>4.1818181818181817</v>
      </c>
      <c r="F126" s="2"/>
      <c r="G126" s="24"/>
      <c r="H126" s="2"/>
    </row>
    <row r="128" spans="1:8">
      <c r="B128" s="75" t="s">
        <v>27</v>
      </c>
      <c r="D128" s="13" t="s">
        <v>116</v>
      </c>
      <c r="F128" s="13" t="s">
        <v>134</v>
      </c>
      <c r="G128" s="12"/>
      <c r="H128" s="13" t="s">
        <v>135</v>
      </c>
    </row>
    <row r="129" spans="1:8">
      <c r="A129" s="1" t="s">
        <v>95</v>
      </c>
      <c r="B129" s="33" t="s">
        <v>32</v>
      </c>
      <c r="D129" s="4">
        <f>'AEDET-IA Target'!V44</f>
        <v>1</v>
      </c>
      <c r="F129" s="4">
        <f>'AEDET-IA Target'!X44</f>
        <v>4</v>
      </c>
      <c r="G129" s="23"/>
      <c r="H129" s="4">
        <f>D129*F129</f>
        <v>4</v>
      </c>
    </row>
    <row r="130" spans="1:8">
      <c r="A130" s="1" t="s">
        <v>96</v>
      </c>
      <c r="B130" s="33" t="s">
        <v>183</v>
      </c>
      <c r="D130" s="4">
        <f>'AEDET-IA Target'!V45</f>
        <v>1</v>
      </c>
      <c r="F130" s="4">
        <f>'AEDET-IA Target'!X45</f>
        <v>4</v>
      </c>
      <c r="G130" s="23"/>
      <c r="H130" s="4">
        <f t="shared" ref="H130:H134" si="9">D130*F130</f>
        <v>4</v>
      </c>
    </row>
    <row r="131" spans="1:8">
      <c r="A131" s="1" t="s">
        <v>97</v>
      </c>
      <c r="B131" s="33" t="s">
        <v>184</v>
      </c>
      <c r="D131" s="4">
        <f>'AEDET-IA Target'!V46</f>
        <v>1</v>
      </c>
      <c r="F131" s="4">
        <f>'AEDET-IA Target'!X46</f>
        <v>4</v>
      </c>
      <c r="G131" s="23"/>
      <c r="H131" s="4">
        <f t="shared" si="9"/>
        <v>4</v>
      </c>
    </row>
    <row r="132" spans="1:8">
      <c r="A132" s="1" t="s">
        <v>98</v>
      </c>
      <c r="B132" s="33" t="s">
        <v>185</v>
      </c>
      <c r="D132" s="4">
        <f>'AEDET-IA Target'!V47</f>
        <v>1</v>
      </c>
      <c r="F132" s="4">
        <f>'AEDET-IA Target'!X47</f>
        <v>4</v>
      </c>
      <c r="G132" s="23"/>
      <c r="H132" s="4">
        <f t="shared" si="9"/>
        <v>4</v>
      </c>
    </row>
    <row r="133" spans="1:8">
      <c r="A133" s="1" t="s">
        <v>99</v>
      </c>
      <c r="B133" s="39" t="s">
        <v>186</v>
      </c>
      <c r="D133" s="4">
        <f>'AEDET-IA Target'!V48</f>
        <v>1</v>
      </c>
      <c r="F133" s="4">
        <f>'AEDET-IA Target'!X48</f>
        <v>4</v>
      </c>
      <c r="G133" s="23"/>
      <c r="H133" s="4">
        <f t="shared" si="9"/>
        <v>4</v>
      </c>
    </row>
    <row r="134" spans="1:8">
      <c r="A134" s="1" t="s">
        <v>100</v>
      </c>
      <c r="B134" s="106" t="s">
        <v>232</v>
      </c>
      <c r="D134" s="4">
        <f>'AEDET-IA Target'!V49</f>
        <v>2</v>
      </c>
      <c r="F134" s="4">
        <f>'AEDET-IA Target'!X49</f>
        <v>5</v>
      </c>
      <c r="G134" s="23"/>
      <c r="H134" s="4">
        <f t="shared" si="9"/>
        <v>10</v>
      </c>
    </row>
    <row r="135" spans="1:8">
      <c r="A135" s="9"/>
      <c r="B135" s="9"/>
      <c r="C135" s="9"/>
      <c r="D135" s="11"/>
      <c r="E135" s="9"/>
      <c r="F135" s="11"/>
      <c r="G135" s="23"/>
      <c r="H135" s="11"/>
    </row>
    <row r="136" spans="1:8">
      <c r="A136" s="1" t="s">
        <v>135</v>
      </c>
      <c r="D136" s="4">
        <f>SUM(D129:D135)</f>
        <v>7</v>
      </c>
      <c r="F136" s="4">
        <f>SUM(F129:F135)</f>
        <v>25</v>
      </c>
      <c r="G136" s="23"/>
      <c r="H136" s="4">
        <f>SUM(H129:H135)</f>
        <v>30</v>
      </c>
    </row>
    <row r="137" spans="1:8">
      <c r="A137" s="1" t="s">
        <v>134</v>
      </c>
      <c r="D137" s="15">
        <f>IF(D136=0,0,H136/D136)</f>
        <v>4.2857142857142856</v>
      </c>
      <c r="F137" s="2"/>
      <c r="G137" s="24"/>
      <c r="H137" s="2"/>
    </row>
    <row r="139" spans="1:8">
      <c r="B139" s="107" t="s">
        <v>76</v>
      </c>
      <c r="D139" s="15">
        <f>D17</f>
        <v>4.1818181818181817</v>
      </c>
    </row>
    <row r="140" spans="1:8">
      <c r="B140" s="108" t="s">
        <v>84</v>
      </c>
      <c r="D140" s="15">
        <f>D31</f>
        <v>4.3</v>
      </c>
    </row>
    <row r="141" spans="1:8">
      <c r="B141" s="109" t="s">
        <v>94</v>
      </c>
      <c r="D141" s="15">
        <f>D45</f>
        <v>4.2</v>
      </c>
    </row>
    <row r="142" spans="1:8">
      <c r="B142" s="110" t="s">
        <v>33</v>
      </c>
      <c r="D142" s="15">
        <f>D58</f>
        <v>4.2222222222222223</v>
      </c>
    </row>
    <row r="143" spans="1:8">
      <c r="B143" s="111" t="s">
        <v>51</v>
      </c>
      <c r="C143" s="7"/>
      <c r="D143" s="15">
        <f>D70</f>
        <v>3.4285714285714284</v>
      </c>
    </row>
    <row r="144" spans="1:8">
      <c r="B144" s="112" t="s">
        <v>63</v>
      </c>
      <c r="C144" s="8"/>
      <c r="D144" s="15">
        <f>D86</f>
        <v>4</v>
      </c>
    </row>
    <row r="145" spans="2:4">
      <c r="B145" s="113" t="s">
        <v>6</v>
      </c>
      <c r="D145" s="15">
        <f>D99</f>
        <v>4.2222222222222223</v>
      </c>
    </row>
    <row r="146" spans="2:4">
      <c r="B146" s="114" t="s">
        <v>8</v>
      </c>
      <c r="D146" s="15">
        <f>D111</f>
        <v>4.25</v>
      </c>
    </row>
    <row r="147" spans="2:4">
      <c r="B147" s="115" t="s">
        <v>15</v>
      </c>
      <c r="C147" s="10"/>
      <c r="D147" s="15">
        <f>D126</f>
        <v>4.1818181818181817</v>
      </c>
    </row>
    <row r="148" spans="2:4">
      <c r="B148" s="116" t="s">
        <v>27</v>
      </c>
      <c r="C148" s="10"/>
      <c r="D148" s="15">
        <f>D137</f>
        <v>4.2857142857142856</v>
      </c>
    </row>
  </sheetData>
  <conditionalFormatting sqref="F137:H137 F126:H126 F111:H111 F99:H99 F86 H70 F58:H58 F69:G70 F45 F31 F17 R18">
    <cfRule type="cellIs" dxfId="397" priority="5" stopIfTrue="1" operator="equal">
      <formula>"NON"</formula>
    </cfRule>
    <cfRule type="cellIs" dxfId="396" priority="6" stopIfTrue="1" operator="equal">
      <formula>"ESS"</formula>
    </cfRule>
  </conditionalFormatting>
  <conditionalFormatting sqref="F137:H137 F126:H126 F111:H111 F99:H99 F86 F70 F58:H58 F45 F31 F17 R18">
    <cfRule type="cellIs" dxfId="395" priority="4" stopIfTrue="1" operator="equal">
      <formula>"DES"</formula>
    </cfRule>
  </conditionalFormatting>
  <conditionalFormatting sqref="O65">
    <cfRule type="cellIs" dxfId="394" priority="2" stopIfTrue="1" operator="equal">
      <formula>"NE"</formula>
    </cfRule>
    <cfRule type="cellIs" dxfId="393" priority="3" stopIfTrue="1" operator="equal">
      <formula>"ES"</formula>
    </cfRule>
  </conditionalFormatting>
  <conditionalFormatting sqref="O65">
    <cfRule type="cellIs" dxfId="392" priority="1" stopIfTrue="1" operator="equal">
      <formula>"DE"</formula>
    </cfRule>
  </conditionalFormatting>
  <dataValidations count="4">
    <dataValidation type="list" allowBlank="1" showInputMessage="1" showErrorMessage="1" sqref="G69">
      <formula1>$S$5:$S$6</formula1>
    </dataValidation>
    <dataValidation showDropDown="1" showInputMessage="1" showErrorMessage="1" sqref="D74:D83 D34:D43 D20:D29 F34:F43 D5:D15 F5:F15 F20:F29 F74:F83"/>
    <dataValidation type="list" allowBlank="1" showInputMessage="1" showErrorMessage="1" sqref="F137:H137 F99:H99 F126:H126 F111:H111 F70 F58:H58 F45 F31 F17 R18 O65 F86">
      <formula1>$S$4:$S$6</formula1>
    </dataValidation>
    <dataValidation allowBlank="1" showDropDown="1" showInputMessage="1" showErrorMessage="1" sqref="D114:D125 F89:H98 D48:D57 F61:H68 F69 G70:H70 H48:H55 H57 H69 H20:H30 D61:D69 F48:G57 H5:H16 D30 D129:D136 F44 F30 D44 D85 F16 D16 R17 F85:H85 H74:H83 H34:H44 D89:D98 D102:D110 F102:H110 F114:H125 F129:H136"/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B103"/>
  <sheetViews>
    <sheetView showGridLines="0" showRowColHeaders="0" zoomScaleNormal="100" workbookViewId="0">
      <selection activeCell="D29" sqref="D29"/>
    </sheetView>
  </sheetViews>
  <sheetFormatPr defaultRowHeight="11.25"/>
  <cols>
    <col min="1" max="1" width="3.28515625" style="1" customWidth="1"/>
    <col min="2" max="2" width="58.7109375" style="1" customWidth="1"/>
    <col min="3" max="3" width="0.42578125" style="1" customWidth="1"/>
    <col min="4" max="4" width="3.7109375" style="2" customWidth="1"/>
    <col min="5" max="5" width="0.42578125" style="1" customWidth="1"/>
    <col min="6" max="6" width="3.7109375" style="1" customWidth="1"/>
    <col min="7" max="7" width="0.42578125" style="1" customWidth="1"/>
    <col min="8" max="8" width="3.7109375" style="1" customWidth="1"/>
    <col min="9" max="9" width="0.42578125" style="1" customWidth="1"/>
    <col min="10" max="10" width="3.28515625" style="1" customWidth="1"/>
    <col min="11" max="11" width="58.7109375" style="1" customWidth="1"/>
    <col min="12" max="12" width="0.42578125" style="1" customWidth="1"/>
    <col min="13" max="13" width="3.7109375" style="2" customWidth="1"/>
    <col min="14" max="14" width="0.42578125" style="1" customWidth="1"/>
    <col min="15" max="15" width="3.7109375" style="1" customWidth="1"/>
    <col min="16" max="16" width="0.42578125" style="1" customWidth="1"/>
    <col min="17" max="17" width="3.7109375" style="1" customWidth="1"/>
    <col min="18" max="18" width="0.42578125" style="1" customWidth="1"/>
    <col min="19" max="19" width="3.28515625" style="1" customWidth="1"/>
    <col min="20" max="20" width="58.7109375" style="1" customWidth="1"/>
    <col min="21" max="21" width="0.42578125" style="1" customWidth="1"/>
    <col min="22" max="22" width="3.7109375" style="2" customWidth="1"/>
    <col min="23" max="23" width="0.42578125" style="1" customWidth="1"/>
    <col min="24" max="24" width="3.7109375" style="1" customWidth="1"/>
    <col min="25" max="25" width="0.42578125" style="1" customWidth="1"/>
    <col min="26" max="26" width="3.7109375" style="1" customWidth="1"/>
    <col min="27" max="27" width="0.42578125" style="1" customWidth="1"/>
    <col min="28" max="28" width="3.7109375" style="1" customWidth="1"/>
    <col min="29" max="29" width="4.42578125" style="1" customWidth="1"/>
    <col min="30" max="30" width="100.7109375" style="1" customWidth="1"/>
    <col min="31" max="31" width="0.85546875" style="1" customWidth="1"/>
    <col min="32" max="32" width="9.140625" style="1" customWidth="1"/>
    <col min="33" max="33" width="53.85546875" style="1" customWidth="1"/>
    <col min="34" max="16384" width="9.140625" style="1"/>
  </cols>
  <sheetData>
    <row r="1" spans="1:54" ht="11.25" customHeight="1"/>
    <row r="2" spans="1:54" ht="11.25" customHeight="1">
      <c r="B2" s="145" t="s">
        <v>197</v>
      </c>
      <c r="C2" s="145"/>
      <c r="D2" s="145"/>
      <c r="E2" s="145"/>
      <c r="F2" s="145"/>
      <c r="K2" s="134" t="str">
        <f>'AEDET-IA Benchmark'!K2</f>
        <v>Project Name</v>
      </c>
      <c r="Z2" s="99" t="s">
        <v>256</v>
      </c>
      <c r="AC2" s="135" t="str">
        <f>Z2</f>
        <v>AEDET Refresh v1.1 Feb 2016</v>
      </c>
      <c r="AG2" s="6" t="str">
        <f>K2</f>
        <v>Project Name</v>
      </c>
      <c r="AK2" s="136" t="str">
        <f>B2</f>
        <v>OBC</v>
      </c>
      <c r="AL2" s="100"/>
      <c r="AM2" s="100"/>
      <c r="AN2" s="100"/>
      <c r="AO2" s="100"/>
    </row>
    <row r="3" spans="1:54" ht="11.25" customHeight="1"/>
    <row r="4" spans="1:54" ht="11.25" customHeight="1">
      <c r="AB4" s="25"/>
      <c r="AC4" s="26" t="s">
        <v>120</v>
      </c>
      <c r="AD4" s="26" t="s">
        <v>121</v>
      </c>
    </row>
    <row r="5" spans="1:54" ht="11.25" customHeight="1">
      <c r="B5" s="6"/>
      <c r="AB5" s="3" t="str">
        <f t="shared" ref="AB5:AB14" si="0">IF(H9="yes","X","Y")</f>
        <v>Y</v>
      </c>
      <c r="AC5" s="34" t="s">
        <v>0</v>
      </c>
      <c r="AD5" s="122"/>
    </row>
    <row r="6" spans="1:54" ht="11.25" customHeight="1">
      <c r="B6" s="36" t="s">
        <v>142</v>
      </c>
      <c r="K6" s="36" t="s">
        <v>143</v>
      </c>
      <c r="T6" s="36" t="s">
        <v>146</v>
      </c>
      <c r="AB6" s="3" t="str">
        <f t="shared" si="0"/>
        <v>Y</v>
      </c>
      <c r="AC6" s="34" t="s">
        <v>1</v>
      </c>
      <c r="AD6" s="122"/>
    </row>
    <row r="7" spans="1:54" ht="11.25" customHeight="1">
      <c r="AB7" s="3" t="str">
        <f t="shared" si="0"/>
        <v>Y</v>
      </c>
      <c r="AC7" s="34" t="s">
        <v>2</v>
      </c>
      <c r="AD7" s="122"/>
    </row>
    <row r="8" spans="1:54" ht="11.25" customHeight="1">
      <c r="B8" s="71" t="s">
        <v>76</v>
      </c>
      <c r="D8" s="28" t="s">
        <v>116</v>
      </c>
      <c r="E8" s="2"/>
      <c r="F8" s="29" t="s">
        <v>134</v>
      </c>
      <c r="G8" s="12"/>
      <c r="H8" s="30" t="s">
        <v>119</v>
      </c>
      <c r="K8" s="55" t="s">
        <v>33</v>
      </c>
      <c r="M8" s="28" t="s">
        <v>116</v>
      </c>
      <c r="N8" s="2"/>
      <c r="O8" s="29" t="s">
        <v>134</v>
      </c>
      <c r="P8" s="12"/>
      <c r="Q8" s="30" t="s">
        <v>119</v>
      </c>
      <c r="T8" s="58" t="s">
        <v>6</v>
      </c>
      <c r="V8" s="28" t="s">
        <v>116</v>
      </c>
      <c r="W8" s="2"/>
      <c r="X8" s="29" t="s">
        <v>134</v>
      </c>
      <c r="Y8" s="12"/>
      <c r="Z8" s="30" t="s">
        <v>119</v>
      </c>
      <c r="AB8" s="3" t="str">
        <f t="shared" si="0"/>
        <v>Y</v>
      </c>
      <c r="AC8" s="34" t="s">
        <v>5</v>
      </c>
      <c r="AD8" s="122"/>
      <c r="AE8" s="14"/>
      <c r="AG8" s="50" t="s">
        <v>118</v>
      </c>
      <c r="AZ8" s="2">
        <v>2</v>
      </c>
      <c r="BA8" s="2">
        <v>6</v>
      </c>
      <c r="BB8" s="2" t="s">
        <v>123</v>
      </c>
    </row>
    <row r="9" spans="1:54" ht="11.25" customHeight="1">
      <c r="A9" s="33" t="s">
        <v>0</v>
      </c>
      <c r="B9" s="33" t="s">
        <v>101</v>
      </c>
      <c r="C9" s="33"/>
      <c r="D9" s="117">
        <f>'AEDET-IA Target'!D9</f>
        <v>1</v>
      </c>
      <c r="E9" s="118"/>
      <c r="F9" s="117"/>
      <c r="G9" s="119"/>
      <c r="H9" s="117"/>
      <c r="J9" s="33" t="s">
        <v>28</v>
      </c>
      <c r="K9" s="33" t="s">
        <v>158</v>
      </c>
      <c r="L9" s="33"/>
      <c r="M9" s="117">
        <v>1</v>
      </c>
      <c r="N9" s="118"/>
      <c r="O9" s="117"/>
      <c r="P9" s="119"/>
      <c r="Q9" s="117"/>
      <c r="S9" s="33" t="s">
        <v>64</v>
      </c>
      <c r="T9" s="33" t="s">
        <v>203</v>
      </c>
      <c r="U9" s="33"/>
      <c r="V9" s="117">
        <f>'AEDET-IA Target'!V9</f>
        <v>1</v>
      </c>
      <c r="W9" s="33"/>
      <c r="X9" s="117"/>
      <c r="Y9" s="119"/>
      <c r="Z9" s="117"/>
      <c r="AB9" s="3" t="str">
        <f t="shared" si="0"/>
        <v>Y</v>
      </c>
      <c r="AC9" s="34" t="s">
        <v>3</v>
      </c>
      <c r="AD9" s="122"/>
      <c r="AE9" s="14"/>
      <c r="AG9" s="48" t="s">
        <v>193</v>
      </c>
      <c r="AZ9" s="2">
        <v>1</v>
      </c>
      <c r="BA9" s="2">
        <v>5</v>
      </c>
      <c r="BB9" s="2" t="s">
        <v>124</v>
      </c>
    </row>
    <row r="10" spans="1:54" ht="11.25" customHeight="1">
      <c r="A10" s="33" t="s">
        <v>1</v>
      </c>
      <c r="B10" s="33" t="s">
        <v>189</v>
      </c>
      <c r="C10" s="33"/>
      <c r="D10" s="117">
        <f>'AEDET-IA Target'!D10</f>
        <v>1</v>
      </c>
      <c r="E10" s="118"/>
      <c r="F10" s="117"/>
      <c r="G10" s="119"/>
      <c r="H10" s="117"/>
      <c r="J10" s="33" t="s">
        <v>29</v>
      </c>
      <c r="K10" s="33" t="s">
        <v>265</v>
      </c>
      <c r="L10" s="33"/>
      <c r="M10" s="117">
        <f>'AEDET-IA Target'!M10</f>
        <v>1</v>
      </c>
      <c r="N10" s="118"/>
      <c r="O10" s="117"/>
      <c r="P10" s="119"/>
      <c r="Q10" s="117"/>
      <c r="S10" s="33" t="s">
        <v>65</v>
      </c>
      <c r="T10" s="33" t="s">
        <v>207</v>
      </c>
      <c r="U10" s="33"/>
      <c r="V10" s="117">
        <f>'AEDET-IA Target'!V10</f>
        <v>1</v>
      </c>
      <c r="W10" s="33"/>
      <c r="X10" s="117"/>
      <c r="Y10" s="119"/>
      <c r="Z10" s="117"/>
      <c r="AB10" s="3" t="str">
        <f t="shared" si="0"/>
        <v>Y</v>
      </c>
      <c r="AC10" s="34" t="s">
        <v>38</v>
      </c>
      <c r="AD10" s="122"/>
      <c r="AE10" s="20"/>
      <c r="AG10" s="48" t="s">
        <v>136</v>
      </c>
      <c r="AZ10" s="2">
        <v>0</v>
      </c>
      <c r="BA10" s="2">
        <v>4</v>
      </c>
      <c r="BB10" s="2"/>
    </row>
    <row r="11" spans="1:54" ht="11.25" customHeight="1">
      <c r="A11" s="33" t="s">
        <v>2</v>
      </c>
      <c r="B11" s="33" t="s">
        <v>188</v>
      </c>
      <c r="C11" s="33"/>
      <c r="D11" s="117">
        <f>'AEDET-IA Target'!D11</f>
        <v>1</v>
      </c>
      <c r="E11" s="118"/>
      <c r="F11" s="117"/>
      <c r="G11" s="119"/>
      <c r="H11" s="117"/>
      <c r="J11" s="33" t="s">
        <v>30</v>
      </c>
      <c r="K11" s="33" t="s">
        <v>266</v>
      </c>
      <c r="L11" s="33"/>
      <c r="M11" s="117">
        <f>'AEDET-IA Target'!M11</f>
        <v>1</v>
      </c>
      <c r="N11" s="118"/>
      <c r="O11" s="117"/>
      <c r="P11" s="119"/>
      <c r="Q11" s="117"/>
      <c r="S11" s="33" t="s">
        <v>66</v>
      </c>
      <c r="T11" s="33" t="s">
        <v>170</v>
      </c>
      <c r="U11" s="33"/>
      <c r="V11" s="117">
        <f>'AEDET-IA Target'!V11</f>
        <v>1</v>
      </c>
      <c r="W11" s="33"/>
      <c r="X11" s="117"/>
      <c r="Y11" s="119"/>
      <c r="Z11" s="117"/>
      <c r="AB11" s="3" t="str">
        <f t="shared" si="0"/>
        <v>Y</v>
      </c>
      <c r="AC11" s="34" t="s">
        <v>39</v>
      </c>
      <c r="AD11" s="122"/>
      <c r="AE11" s="14"/>
      <c r="AG11" s="49" t="s">
        <v>137</v>
      </c>
      <c r="BA11" s="2">
        <v>3</v>
      </c>
      <c r="BB11" s="2"/>
    </row>
    <row r="12" spans="1:54" ht="11.25" customHeight="1">
      <c r="A12" s="33" t="s">
        <v>5</v>
      </c>
      <c r="B12" s="33" t="s">
        <v>104</v>
      </c>
      <c r="C12" s="33"/>
      <c r="D12" s="117">
        <f>'AEDET-IA Target'!D12</f>
        <v>1</v>
      </c>
      <c r="E12" s="118"/>
      <c r="F12" s="117"/>
      <c r="G12" s="119"/>
      <c r="H12" s="117"/>
      <c r="J12" s="33" t="s">
        <v>31</v>
      </c>
      <c r="K12" s="33" t="s">
        <v>159</v>
      </c>
      <c r="L12" s="33"/>
      <c r="M12" s="117">
        <f>'AEDET-IA Target'!M12</f>
        <v>1</v>
      </c>
      <c r="N12" s="118"/>
      <c r="O12" s="117"/>
      <c r="P12" s="119"/>
      <c r="Q12" s="117"/>
      <c r="S12" s="33" t="s">
        <v>67</v>
      </c>
      <c r="T12" s="33" t="s">
        <v>204</v>
      </c>
      <c r="U12" s="33"/>
      <c r="V12" s="117">
        <f>'AEDET-IA Target'!V12</f>
        <v>1</v>
      </c>
      <c r="W12" s="33"/>
      <c r="X12" s="117"/>
      <c r="Y12" s="119"/>
      <c r="Z12" s="117"/>
      <c r="AB12" s="3" t="str">
        <f t="shared" si="0"/>
        <v>Y</v>
      </c>
      <c r="AC12" s="34" t="s">
        <v>40</v>
      </c>
      <c r="AD12" s="122"/>
      <c r="AE12" s="14"/>
      <c r="BA12" s="2">
        <v>2</v>
      </c>
      <c r="BB12" s="2"/>
    </row>
    <row r="13" spans="1:54" ht="11.25" customHeight="1">
      <c r="A13" s="33" t="s">
        <v>3</v>
      </c>
      <c r="B13" s="33" t="s">
        <v>258</v>
      </c>
      <c r="C13" s="33"/>
      <c r="D13" s="117">
        <f>'AEDET-IA Target'!D13</f>
        <v>1</v>
      </c>
      <c r="E13" s="118"/>
      <c r="F13" s="117"/>
      <c r="G13" s="119"/>
      <c r="H13" s="117"/>
      <c r="J13" s="33" t="s">
        <v>45</v>
      </c>
      <c r="K13" s="39" t="s">
        <v>201</v>
      </c>
      <c r="L13" s="33"/>
      <c r="M13" s="117">
        <f>'AEDET-IA Target'!M13</f>
        <v>1</v>
      </c>
      <c r="N13" s="118"/>
      <c r="O13" s="117"/>
      <c r="P13" s="119"/>
      <c r="Q13" s="117"/>
      <c r="S13" s="33" t="s">
        <v>68</v>
      </c>
      <c r="T13" s="33" t="s">
        <v>171</v>
      </c>
      <c r="U13" s="33"/>
      <c r="V13" s="117">
        <f>'AEDET-IA Target'!V13</f>
        <v>1</v>
      </c>
      <c r="W13" s="33"/>
      <c r="X13" s="117"/>
      <c r="Y13" s="119"/>
      <c r="Z13" s="117"/>
      <c r="AB13" s="3" t="str">
        <f t="shared" si="0"/>
        <v>Y</v>
      </c>
      <c r="AC13" s="34" t="s">
        <v>144</v>
      </c>
      <c r="AD13" s="122"/>
      <c r="AE13" s="14"/>
      <c r="AG13" s="51" t="s">
        <v>133</v>
      </c>
      <c r="BA13" s="2">
        <v>1</v>
      </c>
      <c r="BB13" s="2"/>
    </row>
    <row r="14" spans="1:54" ht="11.25" customHeight="1">
      <c r="A14" s="33" t="s">
        <v>38</v>
      </c>
      <c r="B14" s="33" t="s">
        <v>106</v>
      </c>
      <c r="C14" s="33"/>
      <c r="D14" s="117">
        <f>'AEDET-IA Target'!D14</f>
        <v>1</v>
      </c>
      <c r="E14" s="118"/>
      <c r="F14" s="117"/>
      <c r="G14" s="119"/>
      <c r="H14" s="117"/>
      <c r="J14" s="33" t="s">
        <v>46</v>
      </c>
      <c r="K14" s="39" t="s">
        <v>161</v>
      </c>
      <c r="L14" s="33"/>
      <c r="M14" s="117">
        <f>'AEDET-IA Target'!M14</f>
        <v>1</v>
      </c>
      <c r="N14" s="118"/>
      <c r="O14" s="117"/>
      <c r="P14" s="119"/>
      <c r="Q14" s="117"/>
      <c r="S14" s="33" t="s">
        <v>69</v>
      </c>
      <c r="T14" s="39" t="s">
        <v>172</v>
      </c>
      <c r="U14" s="33"/>
      <c r="V14" s="117">
        <f>'AEDET-IA Target'!V14</f>
        <v>1</v>
      </c>
      <c r="W14" s="33"/>
      <c r="X14" s="117"/>
      <c r="Y14" s="119"/>
      <c r="Z14" s="117"/>
      <c r="AB14" s="3" t="str">
        <f t="shared" si="0"/>
        <v>Y</v>
      </c>
      <c r="AC14" s="34" t="s">
        <v>246</v>
      </c>
      <c r="AD14" s="122"/>
      <c r="AE14" s="21"/>
      <c r="AG14" s="41" t="s">
        <v>127</v>
      </c>
      <c r="BA14" s="2">
        <v>0</v>
      </c>
      <c r="BB14" s="2"/>
    </row>
    <row r="15" spans="1:54" ht="11.25" customHeight="1">
      <c r="A15" s="33" t="s">
        <v>39</v>
      </c>
      <c r="B15" s="33" t="s">
        <v>148</v>
      </c>
      <c r="C15" s="33"/>
      <c r="D15" s="117">
        <f>'AEDET-IA Target'!D15</f>
        <v>1</v>
      </c>
      <c r="E15" s="118"/>
      <c r="F15" s="117"/>
      <c r="G15" s="119"/>
      <c r="H15" s="117"/>
      <c r="J15" s="33" t="s">
        <v>47</v>
      </c>
      <c r="K15" s="39" t="s">
        <v>221</v>
      </c>
      <c r="L15" s="33"/>
      <c r="M15" s="117">
        <f>'AEDET-IA Target'!M15</f>
        <v>1</v>
      </c>
      <c r="N15" s="118"/>
      <c r="O15" s="117"/>
      <c r="P15" s="119"/>
      <c r="Q15" s="117"/>
      <c r="S15" s="33" t="s">
        <v>70</v>
      </c>
      <c r="T15" s="39" t="s">
        <v>173</v>
      </c>
      <c r="U15" s="33"/>
      <c r="V15" s="117">
        <f>'AEDET-IA Target'!V15</f>
        <v>1</v>
      </c>
      <c r="W15" s="33"/>
      <c r="X15" s="117"/>
      <c r="Y15" s="119"/>
      <c r="Z15" s="117"/>
      <c r="AB15" s="3" t="str">
        <f t="shared" ref="AB15:AB23" si="1">IF(H22="yes","X","Y")</f>
        <v>Y</v>
      </c>
      <c r="AC15" s="34" t="s">
        <v>9</v>
      </c>
      <c r="AD15" s="122"/>
      <c r="AE15" s="14"/>
      <c r="AG15" s="42" t="s">
        <v>128</v>
      </c>
    </row>
    <row r="16" spans="1:54" ht="11.25" customHeight="1">
      <c r="A16" s="33" t="s">
        <v>40</v>
      </c>
      <c r="B16" s="39" t="s">
        <v>260</v>
      </c>
      <c r="C16" s="33"/>
      <c r="D16" s="117">
        <f>'AEDET-IA Target'!D16</f>
        <v>1</v>
      </c>
      <c r="E16" s="118"/>
      <c r="F16" s="117"/>
      <c r="G16" s="119"/>
      <c r="H16" s="117"/>
      <c r="J16" s="106" t="s">
        <v>248</v>
      </c>
      <c r="K16" s="106" t="s">
        <v>230</v>
      </c>
      <c r="M16" s="117">
        <v>2</v>
      </c>
      <c r="N16" s="118"/>
      <c r="O16" s="117"/>
      <c r="P16" s="119"/>
      <c r="Q16" s="117"/>
      <c r="S16" s="106" t="s">
        <v>71</v>
      </c>
      <c r="T16" s="106" t="s">
        <v>229</v>
      </c>
      <c r="U16" s="37"/>
      <c r="V16" s="117">
        <v>2</v>
      </c>
      <c r="W16" s="33"/>
      <c r="X16" s="117"/>
      <c r="Y16" s="119"/>
      <c r="Z16" s="117"/>
      <c r="AB16" s="3" t="str">
        <f t="shared" si="1"/>
        <v>Y</v>
      </c>
      <c r="AC16" s="34" t="s">
        <v>10</v>
      </c>
      <c r="AD16" s="122"/>
      <c r="AE16" s="14"/>
      <c r="AG16" s="43" t="s">
        <v>129</v>
      </c>
    </row>
    <row r="17" spans="1:36" ht="11.25" customHeight="1">
      <c r="A17" s="33" t="s">
        <v>144</v>
      </c>
      <c r="B17" s="39" t="s">
        <v>259</v>
      </c>
      <c r="C17" s="33"/>
      <c r="D17" s="117">
        <f>'AEDET-IA Target'!D17</f>
        <v>1</v>
      </c>
      <c r="E17" s="118"/>
      <c r="F17" s="117"/>
      <c r="G17" s="119"/>
      <c r="H17" s="117"/>
      <c r="S17" s="33"/>
      <c r="AB17" s="3" t="str">
        <f t="shared" si="1"/>
        <v>Y</v>
      </c>
      <c r="AC17" s="34" t="s">
        <v>11</v>
      </c>
      <c r="AD17" s="122"/>
      <c r="AE17" s="14"/>
      <c r="AG17" s="44" t="s">
        <v>130</v>
      </c>
    </row>
    <row r="18" spans="1:36" ht="11.25" customHeight="1">
      <c r="A18" s="106" t="s">
        <v>246</v>
      </c>
      <c r="B18" s="106" t="s">
        <v>226</v>
      </c>
      <c r="C18" s="38"/>
      <c r="D18" s="117">
        <v>2</v>
      </c>
      <c r="E18" s="118"/>
      <c r="F18" s="117"/>
      <c r="G18" s="119"/>
      <c r="H18" s="117"/>
      <c r="AB18" s="3" t="str">
        <f t="shared" si="1"/>
        <v>Y</v>
      </c>
      <c r="AC18" s="34" t="s">
        <v>12</v>
      </c>
      <c r="AD18" s="122"/>
      <c r="AE18" s="14"/>
      <c r="AG18" s="45" t="s">
        <v>131</v>
      </c>
    </row>
    <row r="19" spans="1:36" ht="11.25" customHeight="1">
      <c r="A19" s="38"/>
      <c r="B19" s="38"/>
      <c r="C19" s="38"/>
      <c r="D19" s="35"/>
      <c r="E19" s="37"/>
      <c r="F19" s="35"/>
      <c r="G19" s="35"/>
      <c r="H19" s="35"/>
      <c r="AB19" s="3" t="str">
        <f t="shared" si="1"/>
        <v>Y</v>
      </c>
      <c r="AC19" s="34" t="s">
        <v>13</v>
      </c>
      <c r="AD19" s="122"/>
      <c r="AE19" s="14"/>
      <c r="AG19" s="46" t="s">
        <v>132</v>
      </c>
    </row>
    <row r="20" spans="1:36" ht="11.25" customHeight="1">
      <c r="B20" s="72" t="s">
        <v>84</v>
      </c>
      <c r="D20" s="28" t="s">
        <v>116</v>
      </c>
      <c r="E20" s="31"/>
      <c r="F20" s="29" t="s">
        <v>134</v>
      </c>
      <c r="G20" s="32"/>
      <c r="H20" s="29" t="s">
        <v>119</v>
      </c>
      <c r="K20" s="56" t="s">
        <v>51</v>
      </c>
      <c r="M20" s="28" t="s">
        <v>116</v>
      </c>
      <c r="N20" s="2"/>
      <c r="O20" s="29" t="s">
        <v>134</v>
      </c>
      <c r="P20" s="12"/>
      <c r="Q20" s="30" t="s">
        <v>119</v>
      </c>
      <c r="S20" s="33"/>
      <c r="T20" s="59" t="s">
        <v>8</v>
      </c>
      <c r="V20" s="28" t="s">
        <v>116</v>
      </c>
      <c r="W20" s="2"/>
      <c r="X20" s="29" t="s">
        <v>134</v>
      </c>
      <c r="Y20" s="12"/>
      <c r="Z20" s="30" t="s">
        <v>119</v>
      </c>
      <c r="AB20" s="3" t="str">
        <f t="shared" si="1"/>
        <v>Y</v>
      </c>
      <c r="AC20" s="34" t="s">
        <v>41</v>
      </c>
      <c r="AD20" s="122"/>
      <c r="AE20" s="14"/>
      <c r="AG20" s="47" t="s">
        <v>194</v>
      </c>
    </row>
    <row r="21" spans="1:36" ht="11.25" customHeight="1">
      <c r="A21" s="33" t="s">
        <v>9</v>
      </c>
      <c r="B21" s="33" t="s">
        <v>107</v>
      </c>
      <c r="C21" s="33"/>
      <c r="D21" s="117">
        <f>'AEDET-IA Target'!D21</f>
        <v>1</v>
      </c>
      <c r="E21" s="118"/>
      <c r="F21" s="117"/>
      <c r="G21" s="119"/>
      <c r="H21" s="117"/>
      <c r="J21" s="33" t="s">
        <v>34</v>
      </c>
      <c r="K21" s="33" t="s">
        <v>126</v>
      </c>
      <c r="L21" s="33"/>
      <c r="M21" s="117">
        <f>'AEDET-IA Target'!M21</f>
        <v>1</v>
      </c>
      <c r="N21" s="118"/>
      <c r="O21" s="117"/>
      <c r="P21" s="119"/>
      <c r="Q21" s="117"/>
      <c r="S21" s="33" t="s">
        <v>77</v>
      </c>
      <c r="T21" s="33" t="s">
        <v>174</v>
      </c>
      <c r="U21" s="33"/>
      <c r="V21" s="117">
        <f>'AEDET-IA Target'!V21</f>
        <v>1</v>
      </c>
      <c r="W21" s="33"/>
      <c r="X21" s="117"/>
      <c r="Y21" s="119"/>
      <c r="Z21" s="117"/>
      <c r="AB21" s="3" t="str">
        <f t="shared" si="1"/>
        <v>Y</v>
      </c>
      <c r="AC21" s="34" t="s">
        <v>42</v>
      </c>
      <c r="AD21" s="122"/>
      <c r="AE21" s="14"/>
    </row>
    <row r="22" spans="1:36" ht="11.25" customHeight="1">
      <c r="A22" s="33" t="s">
        <v>10</v>
      </c>
      <c r="B22" s="33" t="s">
        <v>140</v>
      </c>
      <c r="C22" s="33"/>
      <c r="D22" s="117">
        <f>'AEDET-IA Target'!D22</f>
        <v>1</v>
      </c>
      <c r="E22" s="118"/>
      <c r="F22" s="117"/>
      <c r="G22" s="119"/>
      <c r="H22" s="117"/>
      <c r="J22" s="33" t="s">
        <v>35</v>
      </c>
      <c r="K22" s="33" t="s">
        <v>59</v>
      </c>
      <c r="L22" s="33"/>
      <c r="M22" s="117">
        <f>'AEDET-IA Target'!M22</f>
        <v>1</v>
      </c>
      <c r="N22" s="118"/>
      <c r="O22" s="117"/>
      <c r="P22" s="119"/>
      <c r="Q22" s="117"/>
      <c r="S22" s="33" t="s">
        <v>78</v>
      </c>
      <c r="T22" s="33" t="s">
        <v>175</v>
      </c>
      <c r="U22" s="33"/>
      <c r="V22" s="117">
        <f>'AEDET-IA Target'!V22</f>
        <v>1</v>
      </c>
      <c r="W22" s="33"/>
      <c r="X22" s="117"/>
      <c r="Y22" s="119"/>
      <c r="Z22" s="117"/>
      <c r="AB22" s="3" t="str">
        <f t="shared" si="1"/>
        <v>Y</v>
      </c>
      <c r="AC22" s="34" t="s">
        <v>43</v>
      </c>
      <c r="AD22" s="122"/>
      <c r="AE22" s="14"/>
    </row>
    <row r="23" spans="1:36" ht="11.25" customHeight="1">
      <c r="A23" s="33" t="s">
        <v>11</v>
      </c>
      <c r="B23" s="33" t="s">
        <v>108</v>
      </c>
      <c r="C23" s="33"/>
      <c r="D23" s="117">
        <f>'AEDET-IA Target'!D23</f>
        <v>1</v>
      </c>
      <c r="E23" s="118"/>
      <c r="F23" s="117"/>
      <c r="G23" s="119"/>
      <c r="H23" s="117"/>
      <c r="J23" s="33" t="s">
        <v>36</v>
      </c>
      <c r="K23" s="33" t="s">
        <v>60</v>
      </c>
      <c r="L23" s="33"/>
      <c r="M23" s="117">
        <f>'AEDET-IA Target'!M23</f>
        <v>1</v>
      </c>
      <c r="N23" s="118"/>
      <c r="O23" s="117"/>
      <c r="P23" s="119"/>
      <c r="Q23" s="117"/>
      <c r="S23" s="33" t="s">
        <v>79</v>
      </c>
      <c r="T23" s="33" t="s">
        <v>205</v>
      </c>
      <c r="U23" s="33"/>
      <c r="V23" s="117">
        <f>'AEDET-IA Target'!V23</f>
        <v>1</v>
      </c>
      <c r="W23" s="33"/>
      <c r="X23" s="117"/>
      <c r="Y23" s="119"/>
      <c r="Z23" s="117"/>
      <c r="AB23" s="3" t="str">
        <f t="shared" si="1"/>
        <v>Y</v>
      </c>
      <c r="AC23" s="34" t="s">
        <v>251</v>
      </c>
      <c r="AD23" s="122"/>
      <c r="AE23" s="14"/>
      <c r="AF23" s="19"/>
      <c r="AG23" s="8" t="s">
        <v>213</v>
      </c>
    </row>
    <row r="24" spans="1:36" ht="11.25" customHeight="1">
      <c r="A24" s="33" t="s">
        <v>12</v>
      </c>
      <c r="B24" s="33" t="s">
        <v>224</v>
      </c>
      <c r="C24" s="33"/>
      <c r="D24" s="117">
        <f>'AEDET-IA Target'!D24</f>
        <v>1</v>
      </c>
      <c r="E24" s="118"/>
      <c r="F24" s="117"/>
      <c r="G24" s="119"/>
      <c r="H24" s="117"/>
      <c r="J24" s="33" t="s">
        <v>37</v>
      </c>
      <c r="K24" s="33" t="s">
        <v>61</v>
      </c>
      <c r="L24" s="33"/>
      <c r="M24" s="117">
        <v>1</v>
      </c>
      <c r="N24" s="118"/>
      <c r="O24" s="117"/>
      <c r="P24" s="119"/>
      <c r="Q24" s="117"/>
      <c r="S24" s="33" t="s">
        <v>80</v>
      </c>
      <c r="T24" s="33" t="s">
        <v>177</v>
      </c>
      <c r="U24" s="33"/>
      <c r="V24" s="117">
        <f>'AEDET-IA Target'!V24</f>
        <v>1</v>
      </c>
      <c r="W24" s="33"/>
      <c r="X24" s="117"/>
      <c r="Y24" s="119"/>
      <c r="Z24" s="117"/>
      <c r="AB24" s="3" t="str">
        <f t="shared" ref="AB24:AB30" si="2">IF(H32="yes","X","Y")</f>
        <v>Y</v>
      </c>
      <c r="AC24" s="34" t="s">
        <v>16</v>
      </c>
      <c r="AD24" s="122"/>
      <c r="AE24" s="14"/>
      <c r="AF24" s="14"/>
    </row>
    <row r="25" spans="1:36" ht="11.25" customHeight="1">
      <c r="A25" s="33" t="s">
        <v>13</v>
      </c>
      <c r="B25" s="33" t="s">
        <v>110</v>
      </c>
      <c r="C25" s="33"/>
      <c r="D25" s="117">
        <f>'AEDET-IA Target'!D25</f>
        <v>1</v>
      </c>
      <c r="E25" s="118"/>
      <c r="F25" s="117"/>
      <c r="G25" s="119"/>
      <c r="H25" s="117"/>
      <c r="J25" s="33" t="s">
        <v>48</v>
      </c>
      <c r="K25" s="33" t="s">
        <v>62</v>
      </c>
      <c r="L25" s="33"/>
      <c r="M25" s="117">
        <f>'AEDET-IA Target'!M25</f>
        <v>1</v>
      </c>
      <c r="N25" s="118"/>
      <c r="O25" s="117"/>
      <c r="P25" s="119"/>
      <c r="Q25" s="117"/>
      <c r="S25" s="33" t="s">
        <v>81</v>
      </c>
      <c r="T25" s="33" t="s">
        <v>176</v>
      </c>
      <c r="U25" s="33"/>
      <c r="V25" s="117">
        <f>'AEDET-IA Target'!V25</f>
        <v>1</v>
      </c>
      <c r="W25" s="33"/>
      <c r="X25" s="117"/>
      <c r="Y25" s="119"/>
      <c r="Z25" s="117"/>
      <c r="AB25" s="3" t="str">
        <f t="shared" si="2"/>
        <v>Y</v>
      </c>
      <c r="AC25" s="34" t="s">
        <v>17</v>
      </c>
      <c r="AD25" s="122"/>
      <c r="AE25" s="14"/>
      <c r="AF25" s="27">
        <v>1</v>
      </c>
      <c r="AG25" s="146" t="s">
        <v>244</v>
      </c>
      <c r="AH25" s="146"/>
      <c r="AI25" s="146"/>
      <c r="AJ25" s="146"/>
    </row>
    <row r="26" spans="1:36" ht="11.25" customHeight="1">
      <c r="A26" s="33" t="s">
        <v>41</v>
      </c>
      <c r="B26" s="33" t="s">
        <v>225</v>
      </c>
      <c r="C26" s="33"/>
      <c r="D26" s="117">
        <f>'AEDET-IA Target'!D26</f>
        <v>1</v>
      </c>
      <c r="E26" s="118"/>
      <c r="F26" s="117"/>
      <c r="G26" s="119"/>
      <c r="H26" s="117"/>
      <c r="J26" s="33" t="s">
        <v>49</v>
      </c>
      <c r="K26" s="39" t="s">
        <v>202</v>
      </c>
      <c r="L26" s="33"/>
      <c r="M26" s="117">
        <v>1</v>
      </c>
      <c r="N26" s="118"/>
      <c r="O26" s="117"/>
      <c r="P26" s="119"/>
      <c r="Q26" s="117"/>
      <c r="S26" s="33" t="s">
        <v>82</v>
      </c>
      <c r="T26" s="39" t="s">
        <v>222</v>
      </c>
      <c r="U26" s="33"/>
      <c r="V26" s="117">
        <f>'AEDET-IA Target'!V26</f>
        <v>1</v>
      </c>
      <c r="W26" s="33"/>
      <c r="X26" s="117"/>
      <c r="Y26" s="119"/>
      <c r="Z26" s="117"/>
      <c r="AB26" s="3" t="str">
        <f t="shared" si="2"/>
        <v>Y</v>
      </c>
      <c r="AC26" s="34" t="s">
        <v>18</v>
      </c>
      <c r="AD26" s="122"/>
      <c r="AE26" s="14"/>
      <c r="AF26" s="27">
        <v>2</v>
      </c>
      <c r="AG26" s="146" t="s">
        <v>238</v>
      </c>
      <c r="AH26" s="146"/>
      <c r="AI26" s="146"/>
      <c r="AJ26" s="146"/>
    </row>
    <row r="27" spans="1:36" ht="11.25" customHeight="1">
      <c r="A27" s="33" t="s">
        <v>42</v>
      </c>
      <c r="B27" s="39" t="s">
        <v>151</v>
      </c>
      <c r="C27" s="33"/>
      <c r="D27" s="117">
        <f>'AEDET-IA Target'!D27</f>
        <v>1</v>
      </c>
      <c r="E27" s="118"/>
      <c r="F27" s="117"/>
      <c r="G27" s="119"/>
      <c r="H27" s="117"/>
      <c r="J27" s="33" t="s">
        <v>50</v>
      </c>
      <c r="K27" s="39" t="s">
        <v>164</v>
      </c>
      <c r="M27" s="117">
        <v>1</v>
      </c>
      <c r="O27" s="117"/>
      <c r="Q27" s="117"/>
      <c r="S27" s="106" t="s">
        <v>83</v>
      </c>
      <c r="T27" s="106" t="s">
        <v>236</v>
      </c>
      <c r="U27" s="37"/>
      <c r="V27" s="117">
        <v>2</v>
      </c>
      <c r="W27" s="33"/>
      <c r="X27" s="117"/>
      <c r="Y27" s="119"/>
      <c r="Z27" s="117"/>
      <c r="AB27" s="3" t="str">
        <f t="shared" si="2"/>
        <v>Y</v>
      </c>
      <c r="AC27" s="34" t="s">
        <v>19</v>
      </c>
      <c r="AD27" s="122"/>
      <c r="AE27" s="14"/>
      <c r="AF27" s="27"/>
      <c r="AG27" s="146" t="s">
        <v>239</v>
      </c>
      <c r="AH27" s="146"/>
      <c r="AI27" s="146"/>
      <c r="AJ27" s="146"/>
    </row>
    <row r="28" spans="1:36" ht="11.25" customHeight="1">
      <c r="A28" s="33" t="s">
        <v>43</v>
      </c>
      <c r="B28" s="39" t="s">
        <v>267</v>
      </c>
      <c r="C28" s="33"/>
      <c r="D28" s="117">
        <f>'AEDET-IA Target'!D28</f>
        <v>1</v>
      </c>
      <c r="E28" s="118"/>
      <c r="F28" s="117"/>
      <c r="G28" s="119"/>
      <c r="H28" s="117"/>
      <c r="AB28" s="3" t="str">
        <f t="shared" si="2"/>
        <v>Y</v>
      </c>
      <c r="AC28" s="34" t="s">
        <v>20</v>
      </c>
      <c r="AD28" s="122"/>
      <c r="AE28" s="14"/>
      <c r="AF28" s="27">
        <v>3</v>
      </c>
      <c r="AG28" s="146" t="s">
        <v>240</v>
      </c>
      <c r="AH28" s="146"/>
      <c r="AI28" s="146"/>
      <c r="AJ28" s="146"/>
    </row>
    <row r="29" spans="1:36" ht="11.25" customHeight="1">
      <c r="A29" s="106" t="s">
        <v>247</v>
      </c>
      <c r="B29" s="106" t="s">
        <v>227</v>
      </c>
      <c r="C29" s="33"/>
      <c r="D29" s="117">
        <v>2</v>
      </c>
      <c r="E29" s="118"/>
      <c r="F29" s="117"/>
      <c r="G29" s="119"/>
      <c r="H29" s="117"/>
      <c r="AB29" s="3" t="str">
        <f t="shared" si="2"/>
        <v>Y</v>
      </c>
      <c r="AC29" s="34" t="s">
        <v>21</v>
      </c>
      <c r="AD29" s="122"/>
      <c r="AE29" s="14"/>
      <c r="AF29" s="27">
        <v>4</v>
      </c>
      <c r="AG29" s="146" t="s">
        <v>241</v>
      </c>
      <c r="AH29" s="146"/>
      <c r="AI29" s="146"/>
      <c r="AJ29" s="146"/>
    </row>
    <row r="30" spans="1:36" ht="11.25" customHeight="1">
      <c r="A30" s="38"/>
      <c r="B30" s="38"/>
      <c r="C30" s="33"/>
      <c r="D30" s="35"/>
      <c r="E30" s="33"/>
      <c r="F30" s="35"/>
      <c r="G30" s="35"/>
      <c r="H30" s="35"/>
      <c r="AB30" s="3" t="str">
        <f t="shared" si="2"/>
        <v>Y</v>
      </c>
      <c r="AC30" s="34" t="s">
        <v>22</v>
      </c>
      <c r="AD30" s="122"/>
      <c r="AE30" s="14"/>
      <c r="AF30" s="27">
        <v>5</v>
      </c>
      <c r="AG30" s="146" t="s">
        <v>139</v>
      </c>
      <c r="AH30" s="146"/>
      <c r="AI30" s="146"/>
      <c r="AJ30" s="146"/>
    </row>
    <row r="31" spans="1:36" ht="11.25" customHeight="1">
      <c r="B31" s="73" t="s">
        <v>94</v>
      </c>
      <c r="D31" s="28" t="s">
        <v>116</v>
      </c>
      <c r="E31" s="31"/>
      <c r="F31" s="29" t="s">
        <v>134</v>
      </c>
      <c r="G31" s="32"/>
      <c r="H31" s="29" t="s">
        <v>119</v>
      </c>
      <c r="K31" s="57" t="s">
        <v>63</v>
      </c>
      <c r="M31" s="28" t="s">
        <v>116</v>
      </c>
      <c r="N31" s="2"/>
      <c r="O31" s="29" t="s">
        <v>134</v>
      </c>
      <c r="P31" s="12"/>
      <c r="Q31" s="30" t="s">
        <v>119</v>
      </c>
      <c r="T31" s="74" t="s">
        <v>15</v>
      </c>
      <c r="V31" s="28" t="s">
        <v>116</v>
      </c>
      <c r="W31" s="2"/>
      <c r="X31" s="29" t="s">
        <v>134</v>
      </c>
      <c r="Y31" s="12"/>
      <c r="Z31" s="30" t="s">
        <v>119</v>
      </c>
      <c r="AB31" s="3" t="str">
        <f t="shared" ref="AB31:AB32" si="3">IF(H39="yes","X","Y")</f>
        <v>Y</v>
      </c>
      <c r="AC31" s="34" t="s">
        <v>23</v>
      </c>
      <c r="AD31" s="122"/>
      <c r="AE31" s="14"/>
      <c r="AF31" s="14">
        <v>6</v>
      </c>
      <c r="AG31" s="139" t="s">
        <v>242</v>
      </c>
      <c r="AH31" s="139"/>
      <c r="AI31" s="139"/>
      <c r="AJ31" s="139"/>
    </row>
    <row r="32" spans="1:36" ht="11.25" customHeight="1">
      <c r="A32" s="33" t="s">
        <v>16</v>
      </c>
      <c r="B32" s="33" t="s">
        <v>111</v>
      </c>
      <c r="C32" s="33"/>
      <c r="D32" s="117">
        <f>'AEDET-IA Target'!D32</f>
        <v>1</v>
      </c>
      <c r="E32" s="118"/>
      <c r="F32" s="117"/>
      <c r="G32" s="119"/>
      <c r="H32" s="121"/>
      <c r="J32" s="33" t="s">
        <v>125</v>
      </c>
      <c r="K32" s="33" t="s">
        <v>72</v>
      </c>
      <c r="L32" s="33"/>
      <c r="M32" s="117">
        <f>'AEDET-IA Target'!M32</f>
        <v>1</v>
      </c>
      <c r="N32" s="118"/>
      <c r="O32" s="117"/>
      <c r="P32" s="119"/>
      <c r="Q32" s="117"/>
      <c r="S32" s="33" t="s">
        <v>85</v>
      </c>
      <c r="T32" s="33" t="s">
        <v>178</v>
      </c>
      <c r="U32" s="33"/>
      <c r="V32" s="117">
        <f>'AEDET-IA Target'!V32</f>
        <v>1</v>
      </c>
      <c r="W32" s="118"/>
      <c r="X32" s="117"/>
      <c r="Y32" s="119"/>
      <c r="Z32" s="117"/>
      <c r="AB32" s="3" t="str">
        <f t="shared" si="3"/>
        <v>Y</v>
      </c>
      <c r="AC32" s="34" t="s">
        <v>44</v>
      </c>
      <c r="AD32" s="122"/>
      <c r="AE32" s="14"/>
    </row>
    <row r="33" spans="1:38" ht="11.25" customHeight="1">
      <c r="A33" s="33" t="s">
        <v>17</v>
      </c>
      <c r="B33" s="33" t="s">
        <v>112</v>
      </c>
      <c r="C33" s="33"/>
      <c r="D33" s="117">
        <f>'AEDET-IA Target'!D33</f>
        <v>1</v>
      </c>
      <c r="E33" s="118"/>
      <c r="F33" s="117"/>
      <c r="G33" s="119"/>
      <c r="H33" s="117"/>
      <c r="J33" s="33" t="s">
        <v>52</v>
      </c>
      <c r="K33" s="33" t="s">
        <v>73</v>
      </c>
      <c r="L33" s="33"/>
      <c r="M33" s="117">
        <f>'AEDET-IA Target'!M33</f>
        <v>1</v>
      </c>
      <c r="N33" s="118"/>
      <c r="O33" s="117"/>
      <c r="P33" s="119"/>
      <c r="Q33" s="117"/>
      <c r="S33" s="33" t="s">
        <v>86</v>
      </c>
      <c r="T33" s="33" t="s">
        <v>192</v>
      </c>
      <c r="U33" s="33"/>
      <c r="V33" s="117">
        <f>'AEDET-IA Target'!V33</f>
        <v>1</v>
      </c>
      <c r="W33" s="118"/>
      <c r="X33" s="117"/>
      <c r="Y33" s="119"/>
      <c r="Z33" s="117"/>
      <c r="AB33" s="3" t="str">
        <f>IF(Q9="yes","X","Y")</f>
        <v>Y</v>
      </c>
      <c r="AC33" s="34" t="s">
        <v>28</v>
      </c>
      <c r="AD33" s="122"/>
      <c r="AE33" s="14"/>
      <c r="AF33" s="14"/>
      <c r="AG33" s="105"/>
      <c r="AH33" s="102"/>
      <c r="AI33" s="102"/>
      <c r="AJ33" s="102"/>
      <c r="AK33" s="102"/>
    </row>
    <row r="34" spans="1:38" ht="11.25" customHeight="1">
      <c r="A34" s="33" t="s">
        <v>18</v>
      </c>
      <c r="B34" s="33" t="s">
        <v>113</v>
      </c>
      <c r="C34" s="33"/>
      <c r="D34" s="117">
        <v>1</v>
      </c>
      <c r="E34" s="118"/>
      <c r="F34" s="117"/>
      <c r="G34" s="119"/>
      <c r="H34" s="117"/>
      <c r="J34" s="33" t="s">
        <v>53</v>
      </c>
      <c r="K34" s="33" t="s">
        <v>74</v>
      </c>
      <c r="L34" s="33"/>
      <c r="M34" s="117">
        <f>'AEDET-IA Target'!M34</f>
        <v>1</v>
      </c>
      <c r="N34" s="118"/>
      <c r="O34" s="117"/>
      <c r="P34" s="119"/>
      <c r="Q34" s="117"/>
      <c r="S34" s="33" t="s">
        <v>87</v>
      </c>
      <c r="T34" s="33" t="s">
        <v>180</v>
      </c>
      <c r="U34" s="33"/>
      <c r="V34" s="117">
        <f>'AEDET-IA Target'!V34</f>
        <v>1</v>
      </c>
      <c r="W34" s="118"/>
      <c r="X34" s="117"/>
      <c r="Y34" s="119"/>
      <c r="Z34" s="117"/>
      <c r="AB34" s="3" t="str">
        <f t="shared" ref="AB34:AB40" si="4">IF(Q10="yes","X","Y")</f>
        <v>Y</v>
      </c>
      <c r="AC34" s="34" t="s">
        <v>29</v>
      </c>
      <c r="AD34" s="122"/>
      <c r="AF34" s="14"/>
      <c r="AG34" s="102"/>
      <c r="AH34" s="102"/>
      <c r="AI34" s="102"/>
      <c r="AJ34" s="102"/>
      <c r="AK34" s="102"/>
      <c r="AL34" s="102"/>
    </row>
    <row r="35" spans="1:38" ht="11.25" customHeight="1">
      <c r="A35" s="33" t="s">
        <v>19</v>
      </c>
      <c r="B35" s="33" t="s">
        <v>114</v>
      </c>
      <c r="C35" s="33"/>
      <c r="D35" s="117">
        <f>'AEDET-IA Target'!D35</f>
        <v>1</v>
      </c>
      <c r="E35" s="118"/>
      <c r="F35" s="117"/>
      <c r="G35" s="119"/>
      <c r="H35" s="117"/>
      <c r="J35" s="33" t="s">
        <v>54</v>
      </c>
      <c r="K35" s="33" t="s">
        <v>165</v>
      </c>
      <c r="L35" s="33"/>
      <c r="M35" s="117">
        <f>'AEDET-IA Target'!M35</f>
        <v>1</v>
      </c>
      <c r="N35" s="118"/>
      <c r="O35" s="117"/>
      <c r="P35" s="119"/>
      <c r="Q35" s="117"/>
      <c r="S35" s="33" t="s">
        <v>88</v>
      </c>
      <c r="T35" s="33" t="s">
        <v>24</v>
      </c>
      <c r="U35" s="33"/>
      <c r="V35" s="117">
        <f>'AEDET-IA Target'!V35</f>
        <v>1</v>
      </c>
      <c r="W35" s="118"/>
      <c r="X35" s="117"/>
      <c r="Y35" s="119"/>
      <c r="Z35" s="117"/>
      <c r="AB35" s="3" t="str">
        <f t="shared" si="4"/>
        <v>Y</v>
      </c>
      <c r="AC35" s="34" t="s">
        <v>30</v>
      </c>
      <c r="AD35" s="122"/>
      <c r="AF35" s="14"/>
      <c r="AG35" s="102"/>
      <c r="AH35" s="102"/>
      <c r="AI35" s="102"/>
      <c r="AJ35" s="102"/>
      <c r="AK35" s="102"/>
      <c r="AL35" s="102"/>
    </row>
    <row r="36" spans="1:38" ht="11.25" customHeight="1">
      <c r="A36" s="33" t="s">
        <v>20</v>
      </c>
      <c r="B36" s="33" t="s">
        <v>153</v>
      </c>
      <c r="C36" s="33"/>
      <c r="D36" s="117">
        <f>'AEDET-IA Target'!D36</f>
        <v>1</v>
      </c>
      <c r="E36" s="118"/>
      <c r="F36" s="117"/>
      <c r="G36" s="119"/>
      <c r="H36" s="117"/>
      <c r="J36" s="33" t="s">
        <v>55</v>
      </c>
      <c r="K36" s="33" t="s">
        <v>75</v>
      </c>
      <c r="L36" s="33"/>
      <c r="M36" s="117">
        <f>'AEDET-IA Target'!M36</f>
        <v>1</v>
      </c>
      <c r="N36" s="118"/>
      <c r="O36" s="117"/>
      <c r="P36" s="119"/>
      <c r="Q36" s="117"/>
      <c r="S36" s="33" t="s">
        <v>89</v>
      </c>
      <c r="T36" s="33" t="s">
        <v>206</v>
      </c>
      <c r="U36" s="33"/>
      <c r="V36" s="117">
        <f>'AEDET-IA Target'!V36</f>
        <v>1</v>
      </c>
      <c r="W36" s="118"/>
      <c r="X36" s="117"/>
      <c r="Y36" s="119"/>
      <c r="Z36" s="117"/>
      <c r="AB36" s="3" t="str">
        <f t="shared" si="4"/>
        <v>Y</v>
      </c>
      <c r="AC36" s="34" t="s">
        <v>31</v>
      </c>
      <c r="AD36" s="122"/>
      <c r="AF36" s="103" t="s">
        <v>216</v>
      </c>
      <c r="AG36" s="26" t="s">
        <v>217</v>
      </c>
      <c r="AH36" s="104" t="s">
        <v>218</v>
      </c>
      <c r="AI36" s="104" t="s">
        <v>219</v>
      </c>
      <c r="AJ36" s="104" t="s">
        <v>220</v>
      </c>
      <c r="AK36" s="102"/>
      <c r="AL36" s="102"/>
    </row>
    <row r="37" spans="1:38" ht="11.25" customHeight="1">
      <c r="A37" s="33" t="s">
        <v>21</v>
      </c>
      <c r="B37" s="33" t="s">
        <v>115</v>
      </c>
      <c r="C37" s="33"/>
      <c r="D37" s="117">
        <f>'AEDET-IA Target'!D37</f>
        <v>1</v>
      </c>
      <c r="E37" s="118"/>
      <c r="F37" s="117"/>
      <c r="G37" s="119"/>
      <c r="H37" s="117"/>
      <c r="J37" s="33" t="s">
        <v>56</v>
      </c>
      <c r="K37" s="33" t="s">
        <v>147</v>
      </c>
      <c r="L37" s="33"/>
      <c r="M37" s="117">
        <f>'AEDET-IA Target'!M37</f>
        <v>1</v>
      </c>
      <c r="N37" s="118"/>
      <c r="O37" s="117"/>
      <c r="P37" s="119"/>
      <c r="Q37" s="117"/>
      <c r="S37" s="33" t="s">
        <v>90</v>
      </c>
      <c r="T37" s="33" t="s">
        <v>25</v>
      </c>
      <c r="U37" s="33"/>
      <c r="V37" s="117">
        <f>'AEDET-IA Target'!V37</f>
        <v>1</v>
      </c>
      <c r="W37" s="118"/>
      <c r="X37" s="117"/>
      <c r="Y37" s="119"/>
      <c r="Z37" s="117"/>
      <c r="AB37" s="3" t="str">
        <f t="shared" si="4"/>
        <v>Y</v>
      </c>
      <c r="AC37" s="34" t="s">
        <v>45</v>
      </c>
      <c r="AD37" s="122"/>
      <c r="AF37" s="128"/>
      <c r="AG37" s="124"/>
      <c r="AH37" s="129"/>
      <c r="AI37" s="130"/>
      <c r="AJ37" s="129"/>
      <c r="AK37" s="102"/>
      <c r="AL37" s="102"/>
    </row>
    <row r="38" spans="1:38" ht="11.25" customHeight="1">
      <c r="A38" s="33" t="s">
        <v>22</v>
      </c>
      <c r="B38" s="39" t="s">
        <v>223</v>
      </c>
      <c r="C38" s="33"/>
      <c r="D38" s="117">
        <f>'AEDET-IA Target'!D38</f>
        <v>1</v>
      </c>
      <c r="E38" s="118"/>
      <c r="F38" s="117"/>
      <c r="G38" s="119"/>
      <c r="H38" s="117"/>
      <c r="J38" s="33" t="s">
        <v>57</v>
      </c>
      <c r="K38" s="33" t="s">
        <v>166</v>
      </c>
      <c r="L38" s="33"/>
      <c r="M38" s="117">
        <f>'AEDET-IA Target'!M38</f>
        <v>1</v>
      </c>
      <c r="N38" s="118"/>
      <c r="O38" s="117"/>
      <c r="P38" s="119"/>
      <c r="Q38" s="117"/>
      <c r="S38" s="33" t="s">
        <v>91</v>
      </c>
      <c r="T38" s="33" t="s">
        <v>26</v>
      </c>
      <c r="U38" s="33"/>
      <c r="V38" s="117">
        <f>'AEDET-IA Target'!V38</f>
        <v>1</v>
      </c>
      <c r="W38" s="118"/>
      <c r="X38" s="117"/>
      <c r="Y38" s="119"/>
      <c r="Z38" s="117"/>
      <c r="AB38" s="3" t="str">
        <f t="shared" si="4"/>
        <v>Y</v>
      </c>
      <c r="AC38" s="34" t="s">
        <v>46</v>
      </c>
      <c r="AD38" s="122"/>
      <c r="AF38" s="128"/>
      <c r="AG38" s="124"/>
      <c r="AH38" s="129"/>
      <c r="AI38" s="130"/>
      <c r="AJ38" s="129"/>
      <c r="AK38" s="102"/>
      <c r="AL38" s="102"/>
    </row>
    <row r="39" spans="1:38" ht="11.25" customHeight="1">
      <c r="A39" s="33" t="s">
        <v>23</v>
      </c>
      <c r="B39" s="39" t="s">
        <v>155</v>
      </c>
      <c r="C39" s="33"/>
      <c r="D39" s="117">
        <v>1</v>
      </c>
      <c r="E39" s="118"/>
      <c r="F39" s="117"/>
      <c r="G39" s="119"/>
      <c r="H39" s="117"/>
      <c r="J39" s="33" t="s">
        <v>58</v>
      </c>
      <c r="K39" s="39" t="s">
        <v>167</v>
      </c>
      <c r="L39" s="33"/>
      <c r="M39" s="117">
        <f>'AEDET-IA Target'!M39</f>
        <v>1</v>
      </c>
      <c r="N39" s="118"/>
      <c r="O39" s="117"/>
      <c r="P39" s="119"/>
      <c r="Q39" s="117"/>
      <c r="S39" s="33" t="s">
        <v>92</v>
      </c>
      <c r="T39" s="33" t="s">
        <v>117</v>
      </c>
      <c r="U39" s="33"/>
      <c r="V39" s="117">
        <f>'AEDET-IA Target'!V39</f>
        <v>1</v>
      </c>
      <c r="W39" s="118"/>
      <c r="X39" s="117"/>
      <c r="Y39" s="119"/>
      <c r="Z39" s="117"/>
      <c r="AB39" s="3" t="str">
        <f t="shared" si="4"/>
        <v>Y</v>
      </c>
      <c r="AC39" s="34" t="s">
        <v>47</v>
      </c>
      <c r="AD39" s="122"/>
      <c r="AF39" s="125"/>
      <c r="AG39" s="124"/>
      <c r="AH39" s="129"/>
      <c r="AI39" s="130"/>
      <c r="AJ39" s="129"/>
      <c r="AK39" s="102"/>
      <c r="AL39" s="102"/>
    </row>
    <row r="40" spans="1:38" ht="11.25" customHeight="1">
      <c r="A40" s="106" t="s">
        <v>44</v>
      </c>
      <c r="B40" s="106" t="s">
        <v>228</v>
      </c>
      <c r="C40" s="33"/>
      <c r="D40" s="117">
        <v>2</v>
      </c>
      <c r="E40" s="118"/>
      <c r="F40" s="117"/>
      <c r="G40" s="119"/>
      <c r="H40" s="117"/>
      <c r="J40" s="33" t="s">
        <v>145</v>
      </c>
      <c r="K40" s="39" t="s">
        <v>168</v>
      </c>
      <c r="L40" s="33"/>
      <c r="M40" s="117">
        <f>'AEDET-IA Target'!M40</f>
        <v>1</v>
      </c>
      <c r="N40" s="118"/>
      <c r="O40" s="117"/>
      <c r="P40" s="119"/>
      <c r="Q40" s="117"/>
      <c r="S40" s="33" t="s">
        <v>93</v>
      </c>
      <c r="T40" s="39" t="s">
        <v>182</v>
      </c>
      <c r="U40" s="33"/>
      <c r="V40" s="117">
        <f>'AEDET-IA Target'!V40</f>
        <v>1</v>
      </c>
      <c r="W40" s="118"/>
      <c r="X40" s="117"/>
      <c r="Y40" s="119"/>
      <c r="Z40" s="117"/>
      <c r="AB40" s="3" t="str">
        <f t="shared" si="4"/>
        <v>Y</v>
      </c>
      <c r="AC40" s="34" t="s">
        <v>248</v>
      </c>
      <c r="AD40" s="122"/>
      <c r="AF40" s="125"/>
      <c r="AG40" s="124"/>
      <c r="AH40" s="129"/>
      <c r="AI40" s="130"/>
      <c r="AJ40" s="129"/>
      <c r="AK40" s="102"/>
      <c r="AL40" s="102"/>
    </row>
    <row r="41" spans="1:38" ht="11.25" customHeight="1">
      <c r="J41" s="33" t="s">
        <v>190</v>
      </c>
      <c r="K41" s="39" t="s">
        <v>191</v>
      </c>
      <c r="M41" s="117">
        <f>'AEDET-IA Target'!M41</f>
        <v>1</v>
      </c>
      <c r="N41" s="118"/>
      <c r="O41" s="117"/>
      <c r="P41" s="119"/>
      <c r="Q41" s="117"/>
      <c r="S41" s="106" t="s">
        <v>249</v>
      </c>
      <c r="T41" s="106" t="s">
        <v>231</v>
      </c>
      <c r="U41" s="37"/>
      <c r="V41" s="117">
        <v>2</v>
      </c>
      <c r="W41" s="118"/>
      <c r="X41" s="117"/>
      <c r="Y41" s="119"/>
      <c r="Z41" s="117"/>
      <c r="AB41" s="3" t="str">
        <f>IF(Q21="yes","X","Y")</f>
        <v>Y</v>
      </c>
      <c r="AC41" s="34" t="s">
        <v>34</v>
      </c>
      <c r="AD41" s="122"/>
      <c r="AF41" s="125"/>
      <c r="AG41" s="124"/>
      <c r="AH41" s="129"/>
      <c r="AI41" s="131"/>
      <c r="AJ41" s="132"/>
      <c r="AK41" s="102"/>
      <c r="AL41" s="102"/>
    </row>
    <row r="42" spans="1:38" ht="11.25" customHeight="1">
      <c r="J42" s="33"/>
      <c r="K42" s="39"/>
      <c r="M42" s="35"/>
      <c r="N42" s="33"/>
      <c r="O42" s="35"/>
      <c r="P42" s="35"/>
      <c r="Q42" s="35"/>
      <c r="S42" s="38"/>
      <c r="T42" s="38"/>
      <c r="U42" s="37"/>
      <c r="V42" s="35"/>
      <c r="W42" s="37"/>
      <c r="X42" s="35"/>
      <c r="Y42" s="35"/>
      <c r="Z42" s="35"/>
      <c r="AB42" s="3" t="str">
        <f t="shared" ref="AB42:AB47" si="5">IF(Q22="yes","X","Y")</f>
        <v>Y</v>
      </c>
      <c r="AC42" s="34" t="s">
        <v>35</v>
      </c>
      <c r="AD42" s="122"/>
      <c r="AF42" s="125"/>
      <c r="AG42" s="124"/>
      <c r="AH42" s="129"/>
      <c r="AI42" s="131"/>
      <c r="AJ42" s="132"/>
      <c r="AK42" s="102"/>
      <c r="AL42" s="102"/>
    </row>
    <row r="43" spans="1:38" ht="11.25" customHeight="1">
      <c r="T43" s="75" t="s">
        <v>27</v>
      </c>
      <c r="V43" s="28" t="s">
        <v>116</v>
      </c>
      <c r="W43" s="2"/>
      <c r="X43" s="29" t="s">
        <v>134</v>
      </c>
      <c r="Y43" s="12"/>
      <c r="Z43" s="29" t="s">
        <v>119</v>
      </c>
      <c r="AB43" s="3" t="str">
        <f t="shared" si="5"/>
        <v>Y</v>
      </c>
      <c r="AC43" s="34" t="s">
        <v>36</v>
      </c>
      <c r="AD43" s="122"/>
      <c r="AF43" s="125"/>
      <c r="AG43" s="124"/>
      <c r="AH43" s="129"/>
      <c r="AI43" s="131"/>
      <c r="AJ43" s="132"/>
      <c r="AK43" s="102"/>
      <c r="AL43" s="102"/>
    </row>
    <row r="44" spans="1:38" ht="11.25" customHeight="1">
      <c r="A44" s="33"/>
      <c r="S44" s="33" t="s">
        <v>95</v>
      </c>
      <c r="T44" s="33" t="s">
        <v>32</v>
      </c>
      <c r="U44" s="33"/>
      <c r="V44" s="117">
        <f>'AEDET-IA Target'!V44</f>
        <v>1</v>
      </c>
      <c r="W44" s="118"/>
      <c r="X44" s="117"/>
      <c r="Y44" s="119"/>
      <c r="Z44" s="117"/>
      <c r="AB44" s="3" t="str">
        <f t="shared" si="5"/>
        <v>Y</v>
      </c>
      <c r="AC44" s="34" t="s">
        <v>37</v>
      </c>
      <c r="AD44" s="122"/>
      <c r="AF44" s="125"/>
      <c r="AG44" s="124"/>
      <c r="AH44" s="129"/>
      <c r="AI44" s="131"/>
      <c r="AJ44" s="132"/>
      <c r="AK44" s="102"/>
      <c r="AL44" s="102"/>
    </row>
    <row r="45" spans="1:38" ht="11.25" customHeight="1">
      <c r="A45" s="33"/>
      <c r="S45" s="33" t="s">
        <v>96</v>
      </c>
      <c r="T45" s="33" t="s">
        <v>261</v>
      </c>
      <c r="U45" s="33"/>
      <c r="V45" s="117">
        <f>'AEDET-IA Target'!V45</f>
        <v>1</v>
      </c>
      <c r="W45" s="118"/>
      <c r="X45" s="117"/>
      <c r="Y45" s="119"/>
      <c r="Z45" s="117"/>
      <c r="AB45" s="3" t="str">
        <f t="shared" si="5"/>
        <v>Y</v>
      </c>
      <c r="AC45" s="34" t="s">
        <v>48</v>
      </c>
      <c r="AD45" s="122"/>
      <c r="AF45" s="125"/>
      <c r="AG45" s="124"/>
      <c r="AH45" s="129"/>
      <c r="AI45" s="131"/>
      <c r="AJ45" s="132"/>
      <c r="AK45" s="102"/>
      <c r="AL45" s="102"/>
    </row>
    <row r="46" spans="1:38" ht="11.25" customHeight="1">
      <c r="B46" s="8" t="s">
        <v>233</v>
      </c>
      <c r="S46" s="33" t="s">
        <v>97</v>
      </c>
      <c r="T46" s="33" t="s">
        <v>262</v>
      </c>
      <c r="U46" s="33"/>
      <c r="V46" s="117">
        <f>'AEDET-IA Target'!V46</f>
        <v>1</v>
      </c>
      <c r="W46" s="118"/>
      <c r="X46" s="117"/>
      <c r="Y46" s="119"/>
      <c r="Z46" s="117"/>
      <c r="AB46" s="3" t="str">
        <f t="shared" si="5"/>
        <v>Y</v>
      </c>
      <c r="AC46" s="34" t="s">
        <v>49</v>
      </c>
      <c r="AD46" s="122"/>
      <c r="AF46" s="125"/>
      <c r="AG46" s="124"/>
      <c r="AH46" s="129"/>
      <c r="AI46" s="131"/>
      <c r="AJ46" s="132"/>
      <c r="AK46" s="102"/>
      <c r="AL46" s="102"/>
    </row>
    <row r="47" spans="1:38" ht="11.25" customHeight="1">
      <c r="S47" s="33" t="s">
        <v>98</v>
      </c>
      <c r="T47" s="33" t="s">
        <v>185</v>
      </c>
      <c r="U47" s="33"/>
      <c r="V47" s="117">
        <f>'AEDET-IA Target'!V47</f>
        <v>1</v>
      </c>
      <c r="W47" s="118"/>
      <c r="X47" s="117"/>
      <c r="Y47" s="119"/>
      <c r="Z47" s="117"/>
      <c r="AB47" s="3" t="str">
        <f t="shared" si="5"/>
        <v>Y</v>
      </c>
      <c r="AC47" s="34" t="s">
        <v>50</v>
      </c>
      <c r="AD47" s="122"/>
      <c r="AF47" s="125"/>
      <c r="AG47" s="124"/>
      <c r="AH47" s="129"/>
      <c r="AI47" s="131"/>
      <c r="AJ47" s="132"/>
      <c r="AK47" s="102"/>
      <c r="AL47" s="102"/>
    </row>
    <row r="48" spans="1:38" ht="11.25" customHeight="1">
      <c r="S48" s="33" t="s">
        <v>99</v>
      </c>
      <c r="T48" s="39" t="s">
        <v>186</v>
      </c>
      <c r="U48" s="33"/>
      <c r="V48" s="117">
        <f>'AEDET-IA Target'!V48</f>
        <v>1</v>
      </c>
      <c r="W48" s="118"/>
      <c r="X48" s="117"/>
      <c r="Y48" s="119"/>
      <c r="Z48" s="117"/>
      <c r="AB48" s="3" t="str">
        <f>IF(Q32="yes","X","Y")</f>
        <v>Y</v>
      </c>
      <c r="AC48" s="34" t="s">
        <v>125</v>
      </c>
      <c r="AD48" s="122"/>
      <c r="AF48" s="125"/>
      <c r="AG48" s="124"/>
      <c r="AH48" s="129"/>
      <c r="AI48" s="131"/>
      <c r="AJ48" s="132"/>
      <c r="AK48" s="102"/>
      <c r="AL48" s="102"/>
    </row>
    <row r="49" spans="4:38" ht="11.25" customHeight="1">
      <c r="S49" s="106" t="s">
        <v>250</v>
      </c>
      <c r="T49" s="106" t="s">
        <v>232</v>
      </c>
      <c r="U49" s="37"/>
      <c r="V49" s="117">
        <v>2</v>
      </c>
      <c r="W49" s="118"/>
      <c r="X49" s="117"/>
      <c r="Y49" s="119"/>
      <c r="Z49" s="117"/>
      <c r="AB49" s="3" t="str">
        <f t="shared" ref="AB49:AB57" si="6">IF(Q33="yes","X","Y")</f>
        <v>Y</v>
      </c>
      <c r="AC49" s="34" t="s">
        <v>52</v>
      </c>
      <c r="AD49" s="122"/>
      <c r="AF49" s="125"/>
      <c r="AG49" s="124"/>
      <c r="AH49" s="129"/>
      <c r="AI49" s="131"/>
      <c r="AJ49" s="132"/>
      <c r="AK49" s="102"/>
      <c r="AL49" s="102"/>
    </row>
    <row r="50" spans="4:38" ht="11.25" customHeight="1">
      <c r="S50" s="37"/>
      <c r="T50" s="37"/>
      <c r="U50" s="37"/>
      <c r="V50" s="35"/>
      <c r="W50" s="37"/>
      <c r="X50" s="35"/>
      <c r="Y50" s="35"/>
      <c r="Z50" s="35"/>
      <c r="AB50" s="3" t="str">
        <f t="shared" si="6"/>
        <v>Y</v>
      </c>
      <c r="AC50" s="34" t="s">
        <v>53</v>
      </c>
      <c r="AD50" s="122"/>
      <c r="AF50" s="125"/>
      <c r="AG50" s="124"/>
      <c r="AH50" s="129"/>
      <c r="AI50" s="131"/>
      <c r="AJ50" s="132"/>
      <c r="AK50" s="102"/>
      <c r="AL50" s="102"/>
    </row>
    <row r="51" spans="4:38" ht="11.25" customHeight="1">
      <c r="Q51" s="140" t="s">
        <v>195</v>
      </c>
      <c r="R51" s="140"/>
      <c r="S51" s="140"/>
      <c r="T51" s="141"/>
      <c r="V51" s="142" t="s">
        <v>196</v>
      </c>
      <c r="W51" s="143"/>
      <c r="X51" s="143"/>
      <c r="Y51" s="143"/>
      <c r="Z51" s="144"/>
      <c r="AB51" s="3" t="str">
        <f t="shared" si="6"/>
        <v>Y</v>
      </c>
      <c r="AC51" s="34" t="s">
        <v>54</v>
      </c>
      <c r="AD51" s="122"/>
      <c r="AF51" s="125"/>
      <c r="AG51" s="124"/>
      <c r="AH51" s="129"/>
      <c r="AI51" s="131"/>
      <c r="AJ51" s="132"/>
      <c r="AK51" s="102"/>
      <c r="AL51" s="102"/>
    </row>
    <row r="52" spans="4:38" ht="11.25" customHeight="1">
      <c r="F52" s="2"/>
      <c r="G52" s="2"/>
      <c r="H52" s="2"/>
      <c r="S52" s="33"/>
      <c r="AB52" s="3" t="str">
        <f t="shared" si="6"/>
        <v>Y</v>
      </c>
      <c r="AC52" s="34" t="s">
        <v>55</v>
      </c>
      <c r="AD52" s="122"/>
      <c r="AF52" s="125"/>
      <c r="AG52" s="124"/>
      <c r="AH52" s="129"/>
      <c r="AI52" s="131"/>
      <c r="AJ52" s="132"/>
      <c r="AK52" s="102"/>
      <c r="AL52" s="102"/>
    </row>
    <row r="53" spans="4:38" ht="11.25" customHeight="1">
      <c r="V53" s="97" t="s">
        <v>208</v>
      </c>
      <c r="Z53" s="98" t="s">
        <v>209</v>
      </c>
      <c r="AB53" s="3" t="str">
        <f t="shared" si="6"/>
        <v>Y</v>
      </c>
      <c r="AC53" s="34" t="s">
        <v>56</v>
      </c>
      <c r="AD53" s="122"/>
      <c r="AF53" s="125"/>
      <c r="AG53" s="124"/>
      <c r="AH53" s="129"/>
      <c r="AI53" s="131"/>
      <c r="AJ53" s="132"/>
      <c r="AK53" s="102"/>
      <c r="AL53" s="102"/>
    </row>
    <row r="54" spans="4:38" ht="11.25" customHeight="1">
      <c r="D54" s="1"/>
      <c r="V54" s="1"/>
      <c r="AB54" s="3" t="str">
        <f t="shared" si="6"/>
        <v>Y</v>
      </c>
      <c r="AC54" s="34" t="s">
        <v>57</v>
      </c>
      <c r="AD54" s="122"/>
      <c r="AF54" s="125"/>
      <c r="AG54" s="124"/>
      <c r="AH54" s="129"/>
      <c r="AI54" s="131"/>
      <c r="AJ54" s="132"/>
      <c r="AK54" s="102"/>
      <c r="AL54" s="102"/>
    </row>
    <row r="55" spans="4:38" ht="11.25" customHeight="1">
      <c r="D55" s="1"/>
      <c r="Q55" s="87">
        <f>'AEDET-IA Target'!X53</f>
        <v>4.1818181818181817</v>
      </c>
      <c r="S55" s="33"/>
      <c r="T55" s="71" t="s">
        <v>76</v>
      </c>
      <c r="V55" s="87">
        <f>'AEDET-IA Target'!X53</f>
        <v>4.1818181818181817</v>
      </c>
      <c r="Z55" s="52">
        <f>'DATA OBC'!D139</f>
        <v>0</v>
      </c>
      <c r="AB55" s="3" t="str">
        <f t="shared" si="6"/>
        <v>Y</v>
      </c>
      <c r="AC55" s="34" t="s">
        <v>58</v>
      </c>
      <c r="AD55" s="122"/>
      <c r="AF55" s="125"/>
      <c r="AG55" s="124"/>
      <c r="AH55" s="129"/>
      <c r="AI55" s="131"/>
      <c r="AJ55" s="132"/>
      <c r="AK55" s="102"/>
      <c r="AL55" s="102"/>
    </row>
    <row r="56" spans="4:38" ht="11.25" customHeight="1">
      <c r="D56" s="1"/>
      <c r="L56" s="14"/>
      <c r="P56" s="2"/>
      <c r="Q56" s="69"/>
      <c r="V56" s="69"/>
      <c r="Z56" s="53"/>
      <c r="AB56" s="3" t="str">
        <f t="shared" si="6"/>
        <v>Y</v>
      </c>
      <c r="AC56" s="34" t="s">
        <v>145</v>
      </c>
      <c r="AD56" s="122"/>
      <c r="AF56" s="125"/>
      <c r="AG56" s="124"/>
      <c r="AH56" s="129"/>
      <c r="AI56" s="131"/>
      <c r="AJ56" s="132"/>
      <c r="AK56" s="102"/>
      <c r="AL56" s="102"/>
    </row>
    <row r="57" spans="4:38" ht="11.25" customHeight="1">
      <c r="D57" s="1"/>
      <c r="L57" s="14"/>
      <c r="Q57" s="88">
        <f>'AEDET-IA Target'!X55</f>
        <v>4.3</v>
      </c>
      <c r="T57" s="72" t="s">
        <v>84</v>
      </c>
      <c r="V57" s="88">
        <f>'AEDET-IA Target'!X55</f>
        <v>4.3</v>
      </c>
      <c r="Z57" s="52">
        <f>'DATA OBC'!D140</f>
        <v>0</v>
      </c>
      <c r="AB57" s="3" t="str">
        <f t="shared" si="6"/>
        <v>Y</v>
      </c>
      <c r="AC57" s="34" t="s">
        <v>190</v>
      </c>
      <c r="AD57" s="122"/>
      <c r="AF57" s="126"/>
      <c r="AG57" s="124"/>
      <c r="AH57" s="129"/>
      <c r="AI57" s="131"/>
      <c r="AJ57" s="132"/>
    </row>
    <row r="58" spans="4:38" ht="11.25" customHeight="1">
      <c r="D58" s="1"/>
      <c r="L58" s="14"/>
      <c r="Q58" s="69"/>
      <c r="V58" s="69"/>
      <c r="Z58" s="53"/>
      <c r="AB58" s="3" t="str">
        <f>IF(Z9="yes","X","Y")</f>
        <v>Y</v>
      </c>
      <c r="AC58" s="34" t="s">
        <v>64</v>
      </c>
      <c r="AD58" s="122"/>
      <c r="AF58" s="126"/>
      <c r="AG58" s="124"/>
      <c r="AH58" s="129"/>
      <c r="AI58" s="131"/>
      <c r="AJ58" s="132"/>
    </row>
    <row r="59" spans="4:38" ht="11.25" customHeight="1">
      <c r="D59" s="1"/>
      <c r="L59" s="14"/>
      <c r="Q59" s="89">
        <f>'AEDET-IA Target'!X57</f>
        <v>4.2</v>
      </c>
      <c r="T59" s="73" t="s">
        <v>94</v>
      </c>
      <c r="V59" s="89">
        <f>'AEDET-IA Target'!X57</f>
        <v>4.2</v>
      </c>
      <c r="Z59" s="52">
        <f>'DATA OBC'!D141</f>
        <v>0</v>
      </c>
      <c r="AB59" s="3" t="str">
        <f t="shared" ref="AB59:AB65" si="7">IF(Z10="yes","X","Y")</f>
        <v>Y</v>
      </c>
      <c r="AC59" s="34" t="s">
        <v>65</v>
      </c>
      <c r="AD59" s="122"/>
      <c r="AF59" s="126"/>
      <c r="AG59" s="124"/>
      <c r="AH59" s="129"/>
      <c r="AI59" s="131"/>
      <c r="AJ59" s="132"/>
    </row>
    <row r="60" spans="4:38" ht="11.25" customHeight="1">
      <c r="D60" s="1"/>
      <c r="Q60" s="69"/>
      <c r="V60" s="69"/>
      <c r="Z60" s="53"/>
      <c r="AB60" s="3" t="str">
        <f t="shared" si="7"/>
        <v>Y</v>
      </c>
      <c r="AC60" s="34" t="s">
        <v>66</v>
      </c>
      <c r="AD60" s="122"/>
      <c r="AF60" s="126"/>
      <c r="AG60" s="124"/>
      <c r="AH60" s="129"/>
      <c r="AI60" s="131"/>
      <c r="AJ60" s="132"/>
    </row>
    <row r="61" spans="4:38" ht="11.25" customHeight="1">
      <c r="D61" s="1"/>
      <c r="F61" s="2"/>
      <c r="G61" s="2"/>
      <c r="H61" s="2"/>
      <c r="J61" s="7"/>
      <c r="K61" s="7"/>
      <c r="Q61" s="92">
        <f>'AEDET-IA Target'!X59</f>
        <v>4.2222222222222223</v>
      </c>
      <c r="T61" s="55" t="s">
        <v>33</v>
      </c>
      <c r="V61" s="92">
        <f>'AEDET-IA Target'!X59</f>
        <v>4.2222222222222223</v>
      </c>
      <c r="Z61" s="52">
        <f>'DATA OBC'!D142</f>
        <v>0</v>
      </c>
      <c r="AB61" s="3" t="str">
        <f t="shared" si="7"/>
        <v>Y</v>
      </c>
      <c r="AC61" s="34" t="s">
        <v>67</v>
      </c>
      <c r="AD61" s="122"/>
      <c r="AF61" s="126"/>
      <c r="AG61" s="124"/>
      <c r="AH61" s="129"/>
      <c r="AI61" s="131"/>
      <c r="AJ61" s="132"/>
    </row>
    <row r="62" spans="4:38" ht="11.25" customHeight="1">
      <c r="D62" s="1"/>
      <c r="Q62" s="69"/>
      <c r="V62" s="69"/>
      <c r="Z62" s="53"/>
      <c r="AB62" s="3" t="str">
        <f t="shared" si="7"/>
        <v>Y</v>
      </c>
      <c r="AC62" s="34" t="s">
        <v>68</v>
      </c>
      <c r="AD62" s="122"/>
      <c r="AF62" s="126"/>
      <c r="AG62" s="124"/>
      <c r="AH62" s="129"/>
      <c r="AI62" s="131"/>
      <c r="AJ62" s="132"/>
    </row>
    <row r="63" spans="4:38" ht="11.25" customHeight="1">
      <c r="D63" s="1"/>
      <c r="Q63" s="93">
        <f>'AEDET-IA Target'!X61</f>
        <v>3.4285714285714284</v>
      </c>
      <c r="T63" s="56" t="s">
        <v>51</v>
      </c>
      <c r="V63" s="93">
        <f>'AEDET-IA Target'!X61</f>
        <v>3.4285714285714284</v>
      </c>
      <c r="Z63" s="52">
        <f>'DATA OBC'!D143</f>
        <v>0</v>
      </c>
      <c r="AB63" s="3" t="str">
        <f t="shared" si="7"/>
        <v>Y</v>
      </c>
      <c r="AC63" s="34" t="s">
        <v>69</v>
      </c>
      <c r="AD63" s="122"/>
      <c r="AF63" s="126"/>
      <c r="AG63" s="124"/>
      <c r="AH63" s="129"/>
      <c r="AI63" s="131"/>
      <c r="AJ63" s="132"/>
    </row>
    <row r="64" spans="4:38" ht="11.25" customHeight="1">
      <c r="D64" s="1"/>
      <c r="Q64" s="69"/>
      <c r="V64" s="69"/>
      <c r="Z64" s="53"/>
      <c r="AB64" s="3" t="str">
        <f t="shared" si="7"/>
        <v>Y</v>
      </c>
      <c r="AC64" s="34" t="s">
        <v>70</v>
      </c>
      <c r="AD64" s="122"/>
      <c r="AF64" s="126"/>
      <c r="AG64" s="124"/>
      <c r="AH64" s="129"/>
      <c r="AI64" s="131"/>
      <c r="AJ64" s="132"/>
    </row>
    <row r="65" spans="4:36" ht="11.25" customHeight="1">
      <c r="D65" s="1"/>
      <c r="K65" s="10"/>
      <c r="Q65" s="94">
        <f>'AEDET-IA Target'!X63</f>
        <v>4</v>
      </c>
      <c r="T65" s="57" t="s">
        <v>63</v>
      </c>
      <c r="V65" s="94">
        <f>'AEDET-IA Target'!X63</f>
        <v>4</v>
      </c>
      <c r="Z65" s="52">
        <f>'DATA OBC'!D144</f>
        <v>0</v>
      </c>
      <c r="AB65" s="3" t="str">
        <f t="shared" si="7"/>
        <v>Y</v>
      </c>
      <c r="AC65" s="34" t="s">
        <v>71</v>
      </c>
      <c r="AD65" s="122"/>
      <c r="AF65" s="126"/>
      <c r="AG65" s="124"/>
      <c r="AH65" s="129"/>
      <c r="AI65" s="131"/>
      <c r="AJ65" s="132"/>
    </row>
    <row r="66" spans="4:36" ht="11.25" customHeight="1">
      <c r="D66" s="1"/>
      <c r="K66" s="10"/>
      <c r="Q66" s="69"/>
      <c r="V66" s="69"/>
      <c r="Z66" s="53"/>
      <c r="AB66" s="3" t="str">
        <f>IF(Z21="yes","X","Y")</f>
        <v>Y</v>
      </c>
      <c r="AC66" s="34" t="s">
        <v>77</v>
      </c>
      <c r="AD66" s="122"/>
      <c r="AF66" s="126"/>
      <c r="AG66" s="124"/>
      <c r="AH66" s="129"/>
      <c r="AI66" s="131"/>
      <c r="AJ66" s="132"/>
    </row>
    <row r="67" spans="4:36" ht="11.25" customHeight="1">
      <c r="D67" s="1"/>
      <c r="K67" s="7"/>
      <c r="Q67" s="95">
        <f>'AEDET-IA Target'!X65</f>
        <v>4.2222222222222223</v>
      </c>
      <c r="T67" s="58" t="s">
        <v>6</v>
      </c>
      <c r="V67" s="95">
        <f>'AEDET-IA Target'!X65</f>
        <v>4.2222222222222223</v>
      </c>
      <c r="Z67" s="52">
        <f>'DATA OBC'!D145</f>
        <v>0</v>
      </c>
      <c r="AB67" s="3" t="str">
        <f t="shared" ref="AB67:AB72" si="8">IF(Z22="yes","X","Y")</f>
        <v>Y</v>
      </c>
      <c r="AC67" s="34" t="s">
        <v>78</v>
      </c>
      <c r="AD67" s="122"/>
      <c r="AF67" s="126"/>
      <c r="AG67" s="124"/>
      <c r="AH67" s="129"/>
      <c r="AI67" s="131"/>
      <c r="AJ67" s="132"/>
    </row>
    <row r="68" spans="4:36" ht="11.25" customHeight="1">
      <c r="D68" s="1"/>
      <c r="K68" s="7"/>
      <c r="Q68" s="69"/>
      <c r="V68" s="69"/>
      <c r="Z68" s="53"/>
      <c r="AB68" s="3" t="str">
        <f t="shared" si="8"/>
        <v>Y</v>
      </c>
      <c r="AC68" s="34" t="s">
        <v>79</v>
      </c>
      <c r="AD68" s="122"/>
      <c r="AF68" s="126"/>
      <c r="AG68" s="124"/>
      <c r="AH68" s="129"/>
      <c r="AI68" s="131"/>
      <c r="AJ68" s="132"/>
    </row>
    <row r="69" spans="4:36" ht="11.25" customHeight="1">
      <c r="D69" s="1"/>
      <c r="K69" s="7"/>
      <c r="Q69" s="96">
        <f>'AEDET-IA Target'!X67</f>
        <v>4.25</v>
      </c>
      <c r="T69" s="59" t="s">
        <v>8</v>
      </c>
      <c r="V69" s="96">
        <f>'AEDET-IA Target'!X67</f>
        <v>4.25</v>
      </c>
      <c r="Z69" s="52">
        <f>'DATA OBC'!D146</f>
        <v>0</v>
      </c>
      <c r="AB69" s="3" t="str">
        <f t="shared" si="8"/>
        <v>Y</v>
      </c>
      <c r="AC69" s="34" t="s">
        <v>80</v>
      </c>
      <c r="AD69" s="122"/>
      <c r="AF69" s="126"/>
      <c r="AG69" s="124"/>
      <c r="AH69" s="129"/>
      <c r="AI69" s="131"/>
      <c r="AJ69" s="132"/>
    </row>
    <row r="70" spans="4:36" ht="11.25" customHeight="1">
      <c r="D70" s="1"/>
      <c r="Q70" s="69"/>
      <c r="V70" s="69"/>
      <c r="Z70" s="53"/>
      <c r="AB70" s="3" t="str">
        <f t="shared" si="8"/>
        <v>Y</v>
      </c>
      <c r="AC70" s="34" t="s">
        <v>81</v>
      </c>
      <c r="AD70" s="122"/>
      <c r="AF70" s="127"/>
      <c r="AG70" s="122"/>
      <c r="AH70" s="132"/>
      <c r="AI70" s="131"/>
      <c r="AJ70" s="132"/>
    </row>
    <row r="71" spans="4:36" ht="11.25" customHeight="1">
      <c r="D71" s="1"/>
      <c r="F71" s="2"/>
      <c r="G71" s="2"/>
      <c r="H71" s="2"/>
      <c r="Q71" s="90">
        <f>'AEDET-IA Target'!X69</f>
        <v>4.1818181818181817</v>
      </c>
      <c r="T71" s="74" t="s">
        <v>15</v>
      </c>
      <c r="V71" s="90">
        <f>'AEDET-IA Target'!X69</f>
        <v>4.1818181818181817</v>
      </c>
      <c r="Z71" s="52">
        <f>'DATA OBC'!D147</f>
        <v>0</v>
      </c>
      <c r="AB71" s="3" t="str">
        <f t="shared" si="8"/>
        <v>Y</v>
      </c>
      <c r="AC71" s="34" t="s">
        <v>82</v>
      </c>
      <c r="AD71" s="122"/>
      <c r="AF71" s="127"/>
      <c r="AG71" s="122"/>
      <c r="AH71" s="132"/>
      <c r="AI71" s="131"/>
      <c r="AJ71" s="132"/>
    </row>
    <row r="72" spans="4:36" ht="11.25" customHeight="1">
      <c r="D72" s="1"/>
      <c r="F72" s="2"/>
      <c r="G72" s="2"/>
      <c r="H72" s="2"/>
      <c r="Q72" s="69"/>
      <c r="V72" s="69"/>
      <c r="Z72" s="53"/>
      <c r="AB72" s="3" t="str">
        <f t="shared" si="8"/>
        <v>Y</v>
      </c>
      <c r="AC72" s="34" t="s">
        <v>83</v>
      </c>
      <c r="AD72" s="122"/>
      <c r="AF72" s="127"/>
      <c r="AG72" s="122"/>
      <c r="AH72" s="132"/>
      <c r="AI72" s="131"/>
      <c r="AJ72" s="132"/>
    </row>
    <row r="73" spans="4:36" ht="11.25" customHeight="1">
      <c r="D73" s="1"/>
      <c r="F73" s="2"/>
      <c r="G73" s="2"/>
      <c r="H73" s="2"/>
      <c r="Q73" s="91">
        <f>'AEDET-IA Target'!X71</f>
        <v>4.2857142857142856</v>
      </c>
      <c r="T73" s="75" t="s">
        <v>27</v>
      </c>
      <c r="V73" s="91">
        <f>'AEDET-IA Target'!X71</f>
        <v>4.2857142857142856</v>
      </c>
      <c r="Z73" s="52">
        <f>'DATA OBC'!D148</f>
        <v>0</v>
      </c>
      <c r="AB73" s="3" t="str">
        <f>IF(Z32="yes","X","Y")</f>
        <v>Y</v>
      </c>
      <c r="AC73" s="34" t="s">
        <v>85</v>
      </c>
      <c r="AD73" s="122"/>
      <c r="AF73" s="127"/>
      <c r="AG73" s="122"/>
      <c r="AH73" s="132"/>
      <c r="AI73" s="131"/>
      <c r="AJ73" s="132"/>
    </row>
    <row r="74" spans="4:36" ht="11.25" customHeight="1">
      <c r="D74" s="1"/>
      <c r="F74" s="2"/>
      <c r="G74" s="2"/>
      <c r="H74" s="2"/>
      <c r="AB74" s="3" t="str">
        <f t="shared" ref="AB74:AB82" si="9">IF(Z33="yes","X","Y")</f>
        <v>Y</v>
      </c>
      <c r="AC74" s="34" t="s">
        <v>86</v>
      </c>
      <c r="AD74" s="122"/>
      <c r="AF74" s="127"/>
      <c r="AG74" s="122"/>
      <c r="AH74" s="132"/>
      <c r="AI74" s="131"/>
      <c r="AJ74" s="132"/>
    </row>
    <row r="75" spans="4:36" ht="11.25" customHeight="1">
      <c r="D75" s="1"/>
      <c r="F75" s="2"/>
      <c r="G75" s="2"/>
      <c r="H75" s="2"/>
      <c r="AB75" s="3" t="str">
        <f t="shared" si="9"/>
        <v>Y</v>
      </c>
      <c r="AC75" s="34" t="s">
        <v>87</v>
      </c>
      <c r="AD75" s="122"/>
      <c r="AF75" s="127"/>
      <c r="AG75" s="122"/>
      <c r="AH75" s="132"/>
      <c r="AI75" s="131"/>
      <c r="AJ75" s="132"/>
    </row>
    <row r="76" spans="4:36" ht="11.25" customHeight="1">
      <c r="D76" s="1"/>
      <c r="AB76" s="3" t="str">
        <f t="shared" si="9"/>
        <v>Y</v>
      </c>
      <c r="AC76" s="34" t="s">
        <v>88</v>
      </c>
      <c r="AD76" s="122"/>
      <c r="AF76" s="127"/>
      <c r="AG76" s="122"/>
      <c r="AH76" s="132"/>
      <c r="AI76" s="131"/>
      <c r="AJ76" s="132"/>
    </row>
    <row r="77" spans="4:36" ht="11.25" customHeight="1">
      <c r="D77" s="1"/>
      <c r="T77" s="54"/>
      <c r="AB77" s="3" t="str">
        <f t="shared" si="9"/>
        <v>Y</v>
      </c>
      <c r="AC77" s="34" t="s">
        <v>89</v>
      </c>
      <c r="AD77" s="122"/>
      <c r="AF77" s="127"/>
      <c r="AG77" s="122"/>
      <c r="AH77" s="132"/>
      <c r="AI77" s="131"/>
      <c r="AJ77" s="132"/>
    </row>
    <row r="78" spans="4:36" ht="11.25" customHeight="1">
      <c r="D78" s="1"/>
      <c r="T78" s="54"/>
      <c r="AB78" s="3" t="str">
        <f t="shared" si="9"/>
        <v>Y</v>
      </c>
      <c r="AC78" s="34" t="s">
        <v>90</v>
      </c>
      <c r="AD78" s="122"/>
      <c r="AF78" s="127"/>
      <c r="AG78" s="122"/>
      <c r="AH78" s="132"/>
      <c r="AI78" s="131"/>
      <c r="AJ78" s="132"/>
    </row>
    <row r="79" spans="4:36" ht="11.25" customHeight="1">
      <c r="D79" s="1"/>
      <c r="T79" s="54"/>
      <c r="AB79" s="3" t="str">
        <f t="shared" si="9"/>
        <v>Y</v>
      </c>
      <c r="AC79" s="34" t="s">
        <v>91</v>
      </c>
      <c r="AD79" s="122"/>
      <c r="AF79" s="127"/>
      <c r="AG79" s="122"/>
      <c r="AH79" s="132"/>
      <c r="AI79" s="131"/>
      <c r="AJ79" s="132"/>
    </row>
    <row r="80" spans="4:36" ht="11.25" customHeight="1">
      <c r="D80" s="1"/>
      <c r="AB80" s="3" t="str">
        <f t="shared" si="9"/>
        <v>Y</v>
      </c>
      <c r="AC80" s="34" t="s">
        <v>92</v>
      </c>
      <c r="AD80" s="122"/>
      <c r="AF80" s="127"/>
      <c r="AG80" s="122"/>
      <c r="AH80" s="132"/>
      <c r="AI80" s="131"/>
      <c r="AJ80" s="132"/>
    </row>
    <row r="81" spans="4:36" ht="11.25" customHeight="1">
      <c r="D81" s="1"/>
      <c r="AB81" s="3" t="str">
        <f t="shared" si="9"/>
        <v>Y</v>
      </c>
      <c r="AC81" s="34" t="s">
        <v>93</v>
      </c>
      <c r="AD81" s="122"/>
      <c r="AF81" s="127"/>
      <c r="AG81" s="122"/>
      <c r="AH81" s="132"/>
      <c r="AI81" s="131"/>
      <c r="AJ81" s="132"/>
    </row>
    <row r="82" spans="4:36" ht="11.25" customHeight="1">
      <c r="D82" s="1"/>
      <c r="AB82" s="3" t="str">
        <f t="shared" si="9"/>
        <v>Y</v>
      </c>
      <c r="AC82" s="34" t="s">
        <v>249</v>
      </c>
      <c r="AD82" s="122"/>
      <c r="AF82" s="127"/>
      <c r="AG82" s="122"/>
      <c r="AH82" s="132"/>
      <c r="AI82" s="131"/>
      <c r="AJ82" s="132"/>
    </row>
    <row r="83" spans="4:36" ht="11.25" customHeight="1">
      <c r="AB83" s="3" t="str">
        <f>IF(Z44="yes","X","Y")</f>
        <v>Y</v>
      </c>
      <c r="AC83" s="34" t="s">
        <v>95</v>
      </c>
      <c r="AD83" s="122"/>
      <c r="AF83" s="127"/>
      <c r="AG83" s="122"/>
      <c r="AH83" s="132"/>
      <c r="AI83" s="131"/>
      <c r="AJ83" s="132"/>
    </row>
    <row r="84" spans="4:36">
      <c r="AB84" s="3" t="str">
        <f t="shared" ref="AB84:AB88" si="10">IF(Z45="yes","X","Y")</f>
        <v>Y</v>
      </c>
      <c r="AC84" s="34" t="s">
        <v>96</v>
      </c>
      <c r="AD84" s="122"/>
      <c r="AF84" s="123"/>
      <c r="AG84" s="122"/>
      <c r="AH84" s="132"/>
      <c r="AI84" s="131"/>
      <c r="AJ84" s="132"/>
    </row>
    <row r="85" spans="4:36">
      <c r="AB85" s="3" t="str">
        <f t="shared" si="10"/>
        <v>Y</v>
      </c>
      <c r="AC85" s="34" t="s">
        <v>97</v>
      </c>
      <c r="AD85" s="122"/>
      <c r="AF85" s="123"/>
      <c r="AG85" s="122"/>
      <c r="AH85" s="132"/>
      <c r="AI85" s="131"/>
      <c r="AJ85" s="132"/>
    </row>
    <row r="86" spans="4:36">
      <c r="AB86" s="3" t="str">
        <f t="shared" si="10"/>
        <v>Y</v>
      </c>
      <c r="AC86" s="34" t="s">
        <v>98</v>
      </c>
      <c r="AD86" s="122"/>
      <c r="AF86" s="123"/>
      <c r="AG86" s="122"/>
      <c r="AH86" s="132"/>
      <c r="AI86" s="131"/>
      <c r="AJ86" s="132"/>
    </row>
    <row r="87" spans="4:36">
      <c r="AB87" s="3" t="str">
        <f t="shared" si="10"/>
        <v>Y</v>
      </c>
      <c r="AC87" s="34" t="s">
        <v>99</v>
      </c>
      <c r="AD87" s="122"/>
      <c r="AF87" s="123"/>
      <c r="AG87" s="122"/>
      <c r="AH87" s="132"/>
      <c r="AI87" s="131"/>
      <c r="AJ87" s="132"/>
    </row>
    <row r="88" spans="4:36">
      <c r="AB88" s="3" t="str">
        <f t="shared" si="10"/>
        <v>Y</v>
      </c>
      <c r="AC88" s="34" t="s">
        <v>100</v>
      </c>
      <c r="AD88" s="122"/>
      <c r="AG88" s="122"/>
      <c r="AH88" s="132"/>
      <c r="AI88" s="131"/>
      <c r="AJ88" s="132"/>
    </row>
    <row r="93" spans="4:36">
      <c r="D93" s="1"/>
      <c r="F93" s="2"/>
      <c r="G93" s="2"/>
      <c r="H93" s="2"/>
      <c r="M93" s="1"/>
      <c r="V93" s="1"/>
    </row>
    <row r="103" spans="4:22">
      <c r="D103" s="1"/>
      <c r="F103" s="2"/>
      <c r="G103" s="2"/>
      <c r="H103" s="2"/>
      <c r="M103" s="1"/>
      <c r="V103" s="1"/>
    </row>
  </sheetData>
  <sheetProtection password="9AB3" sheet="1" objects="1" scenarios="1" formatCells="0" insertHyperlinks="0" selectLockedCells="1"/>
  <mergeCells count="10">
    <mergeCell ref="B2:F2"/>
    <mergeCell ref="V51:Z51"/>
    <mergeCell ref="Q51:T51"/>
    <mergeCell ref="AG31:AJ31"/>
    <mergeCell ref="AG25:AJ25"/>
    <mergeCell ref="AG26:AJ26"/>
    <mergeCell ref="AG27:AJ27"/>
    <mergeCell ref="AG28:AJ28"/>
    <mergeCell ref="AG29:AJ29"/>
    <mergeCell ref="AG30:AJ30"/>
  </mergeCells>
  <conditionalFormatting sqref="F52:H52 F103:H103 F93:H93 F61:H61 F71:H75">
    <cfRule type="cellIs" dxfId="391" priority="549" stopIfTrue="1" operator="equal">
      <formula>"NON"</formula>
    </cfRule>
    <cfRule type="cellIs" dxfId="390" priority="550" stopIfTrue="1" operator="equal">
      <formula>"ESS"</formula>
    </cfRule>
  </conditionalFormatting>
  <conditionalFormatting sqref="F52:H52 F103:H103 F93:H93 F61:H61">
    <cfRule type="cellIs" dxfId="389" priority="548" stopIfTrue="1" operator="equal">
      <formula>"DES"</formula>
    </cfRule>
  </conditionalFormatting>
  <conditionalFormatting sqref="P56">
    <cfRule type="cellIs" dxfId="388" priority="546" stopIfTrue="1" operator="equal">
      <formula>"NE"</formula>
    </cfRule>
    <cfRule type="cellIs" dxfId="387" priority="547" stopIfTrue="1" operator="equal">
      <formula>"ES"</formula>
    </cfRule>
  </conditionalFormatting>
  <conditionalFormatting sqref="P56">
    <cfRule type="cellIs" dxfId="386" priority="545" stopIfTrue="1" operator="equal">
      <formula>"DE"</formula>
    </cfRule>
  </conditionalFormatting>
  <conditionalFormatting sqref="D9:D19 D21:D30 M9:M16 D32:D40 M32:M42 V9:V16 V21:V27 V32:V42 V44:V49 M21:M27">
    <cfRule type="cellIs" dxfId="385" priority="530" operator="equal">
      <formula>2</formula>
    </cfRule>
  </conditionalFormatting>
  <conditionalFormatting sqref="Z55">
    <cfRule type="cellIs" dxfId="384" priority="528" operator="lessThan">
      <formula>$V$55</formula>
    </cfRule>
    <cfRule type="cellIs" dxfId="383" priority="529" operator="greaterThanOrEqual">
      <formula>$V$55</formula>
    </cfRule>
  </conditionalFormatting>
  <conditionalFormatting sqref="Z69">
    <cfRule type="cellIs" dxfId="382" priority="514" operator="lessThan">
      <formula>$V$69</formula>
    </cfRule>
    <cfRule type="cellIs" dxfId="381" priority="515" operator="greaterThanOrEqual">
      <formula>$V$69</formula>
    </cfRule>
  </conditionalFormatting>
  <conditionalFormatting sqref="Z71">
    <cfRule type="cellIs" dxfId="380" priority="512" operator="lessThan">
      <formula>$V$71</formula>
    </cfRule>
    <cfRule type="cellIs" dxfId="379" priority="513" operator="greaterThanOrEqual">
      <formula>$V$71</formula>
    </cfRule>
  </conditionalFormatting>
  <conditionalFormatting sqref="Z73">
    <cfRule type="cellIs" dxfId="378" priority="510" operator="lessThan">
      <formula>$V$73</formula>
    </cfRule>
    <cfRule type="cellIs" dxfId="377" priority="511" operator="greaterThanOrEqual">
      <formula>$V$73</formula>
    </cfRule>
  </conditionalFormatting>
  <conditionalFormatting sqref="D9:D19 D21:D30 M9:M16 D32:D40 M32:M42 V9:V16 V21:V27 V32:V42 V44:V49 M21:M27">
    <cfRule type="cellIs" dxfId="376" priority="506" operator="equal">
      <formula>2</formula>
    </cfRule>
  </conditionalFormatting>
  <conditionalFormatting sqref="AB5:AB14">
    <cfRule type="cellIs" dxfId="375" priority="467" operator="equal">
      <formula>"X"</formula>
    </cfRule>
  </conditionalFormatting>
  <conditionalFormatting sqref="AB5:AB88">
    <cfRule type="cellIs" dxfId="374" priority="466" operator="equal">
      <formula>"Y"</formula>
    </cfRule>
  </conditionalFormatting>
  <conditionalFormatting sqref="AB15:AB23">
    <cfRule type="cellIs" dxfId="373" priority="465" operator="equal">
      <formula>"X"</formula>
    </cfRule>
  </conditionalFormatting>
  <conditionalFormatting sqref="AB24:AB32">
    <cfRule type="cellIs" dxfId="372" priority="464" operator="equal">
      <formula>"X"</formula>
    </cfRule>
  </conditionalFormatting>
  <conditionalFormatting sqref="AB33:AB40">
    <cfRule type="cellIs" dxfId="371" priority="463" operator="equal">
      <formula>"X"</formula>
    </cfRule>
  </conditionalFormatting>
  <conditionalFormatting sqref="AB40:AB47">
    <cfRule type="cellIs" dxfId="370" priority="462" operator="equal">
      <formula>"X"</formula>
    </cfRule>
  </conditionalFormatting>
  <conditionalFormatting sqref="AB48:AB57">
    <cfRule type="cellIs" dxfId="369" priority="461" operator="equal">
      <formula>"X"</formula>
    </cfRule>
  </conditionalFormatting>
  <conditionalFormatting sqref="AB58:AB65">
    <cfRule type="cellIs" dxfId="368" priority="460" operator="equal">
      <formula>"X"</formula>
    </cfRule>
  </conditionalFormatting>
  <conditionalFormatting sqref="AB66:AB72">
    <cfRule type="cellIs" dxfId="367" priority="459" operator="equal">
      <formula>"X"</formula>
    </cfRule>
  </conditionalFormatting>
  <conditionalFormatting sqref="AB73:AB82">
    <cfRule type="cellIs" dxfId="366" priority="458" operator="equal">
      <formula>"X"</formula>
    </cfRule>
  </conditionalFormatting>
  <conditionalFormatting sqref="AB83:AB88">
    <cfRule type="cellIs" dxfId="365" priority="457" operator="equal">
      <formula>"X"</formula>
    </cfRule>
  </conditionalFormatting>
  <conditionalFormatting sqref="F9:F19 O32:O42 X44:X49 F32:F40 O9:O16 X9:X16 X21:X27 X32:X42 F22:F30 O21:O27">
    <cfRule type="cellIs" dxfId="364" priority="451" operator="equal">
      <formula>1</formula>
    </cfRule>
    <cfRule type="cellIs" dxfId="363" priority="452" operator="equal">
      <formula>2</formula>
    </cfRule>
    <cfRule type="cellIs" dxfId="362" priority="453" operator="equal">
      <formula>3</formula>
    </cfRule>
    <cfRule type="cellIs" dxfId="361" priority="454" operator="equal">
      <formula>4</formula>
    </cfRule>
    <cfRule type="cellIs" dxfId="360" priority="455" operator="equal">
      <formula>5</formula>
    </cfRule>
    <cfRule type="cellIs" dxfId="359" priority="456" operator="equal">
      <formula>6</formula>
    </cfRule>
  </conditionalFormatting>
  <conditionalFormatting sqref="Z57">
    <cfRule type="cellIs" dxfId="358" priority="305" operator="lessThan">
      <formula>$V$57</formula>
    </cfRule>
    <cfRule type="cellIs" dxfId="357" priority="306" operator="greaterThanOrEqual">
      <formula>$V$57</formula>
    </cfRule>
  </conditionalFormatting>
  <conditionalFormatting sqref="Z59">
    <cfRule type="cellIs" dxfId="356" priority="301" operator="lessThan">
      <formula>$V$59</formula>
    </cfRule>
    <cfRule type="cellIs" dxfId="355" priority="302" operator="greaterThanOrEqual">
      <formula>$V$59</formula>
    </cfRule>
  </conditionalFormatting>
  <conditionalFormatting sqref="Z61">
    <cfRule type="cellIs" dxfId="354" priority="295" operator="lessThan">
      <formula>$V$61</formula>
    </cfRule>
    <cfRule type="cellIs" dxfId="353" priority="296" operator="greaterThanOrEqual">
      <formula>$V$61</formula>
    </cfRule>
  </conditionalFormatting>
  <conditionalFormatting sqref="Z63">
    <cfRule type="cellIs" dxfId="352" priority="287" operator="lessThan">
      <formula>$V$63</formula>
    </cfRule>
    <cfRule type="cellIs" dxfId="351" priority="288" operator="greaterThanOrEqual">
      <formula>$V$63</formula>
    </cfRule>
  </conditionalFormatting>
  <conditionalFormatting sqref="Z65">
    <cfRule type="cellIs" dxfId="350" priority="277" operator="lessThan">
      <formula>$V$65</formula>
    </cfRule>
    <cfRule type="cellIs" dxfId="349" priority="278" operator="greaterThanOrEqual">
      <formula>$V$65</formula>
    </cfRule>
  </conditionalFormatting>
  <conditionalFormatting sqref="Z67">
    <cfRule type="cellIs" dxfId="348" priority="265" operator="lessThan">
      <formula>$V$67</formula>
    </cfRule>
    <cfRule type="cellIs" dxfId="347" priority="266" operator="greaterThanOrEqual">
      <formula>$V$67</formula>
    </cfRule>
  </conditionalFormatting>
  <conditionalFormatting sqref="O27">
    <cfRule type="cellIs" dxfId="346" priority="25" operator="equal">
      <formula>1</formula>
    </cfRule>
    <cfRule type="cellIs" dxfId="345" priority="26" operator="equal">
      <formula>2</formula>
    </cfRule>
    <cfRule type="cellIs" dxfId="344" priority="27" operator="equal">
      <formula>3</formula>
    </cfRule>
    <cfRule type="cellIs" dxfId="343" priority="28" operator="equal">
      <formula>4</formula>
    </cfRule>
    <cfRule type="cellIs" dxfId="342" priority="29" operator="equal">
      <formula>5</formula>
    </cfRule>
    <cfRule type="cellIs" dxfId="341" priority="30" operator="equal">
      <formula>6</formula>
    </cfRule>
  </conditionalFormatting>
  <conditionalFormatting sqref="F21">
    <cfRule type="cellIs" dxfId="340" priority="1" operator="equal">
      <formula>1</formula>
    </cfRule>
    <cfRule type="cellIs" dxfId="339" priority="2" operator="equal">
      <formula>2</formula>
    </cfRule>
    <cfRule type="cellIs" dxfId="338" priority="3" operator="equal">
      <formula>3</formula>
    </cfRule>
    <cfRule type="cellIs" dxfId="337" priority="4" operator="equal">
      <formula>4</formula>
    </cfRule>
    <cfRule type="cellIs" dxfId="336" priority="5" operator="equal">
      <formula>5</formula>
    </cfRule>
    <cfRule type="cellIs" dxfId="335" priority="6" operator="equal">
      <formula>6</formula>
    </cfRule>
  </conditionalFormatting>
  <dataValidations count="5">
    <dataValidation type="list" allowBlank="1" showInputMessage="1" showErrorMessage="1" sqref="F22:G30 O32:P42 F32:G40 X44:Y50 O9:P16 X9:Y16 X32:Y42 O21:P26 O27 X21:Y27 F9:G19">
      <formula1>$BA$8:$BA$14</formula1>
    </dataValidation>
    <dataValidation type="list" allowBlank="1" showInputMessage="1" showErrorMessage="1" sqref="H22:H30 Q21:Q27 H32:H40 H9:H19 Q9:Q16 Z9:Z16 Q32:Q42 Z44:Z50 Z21:Z27 Z32:Z42">
      <formula1>$BB$8:$BB$10</formula1>
    </dataValidation>
    <dataValidation type="list" allowBlank="1" showInputMessage="1" showErrorMessage="1" sqref="F71:H73">
      <formula1>$BA$9:$BA$10</formula1>
    </dataValidation>
    <dataValidation type="list" allowBlank="1" showInputMessage="1" showErrorMessage="1" sqref="F103:H103 F93:H93 F52:H52 F61:H61 P56">
      <formula1>$BA$8:$BA$10</formula1>
    </dataValidation>
    <dataValidation type="list" allowBlank="1" showInputMessage="1" showErrorMessage="1" sqref="M32:M42 M21:M27 M9:M16 D93 D103 D21:D30 V44:V50 D71:D75 V21:V27 D32:D40 D52 D61 V32:V42 D9:D19 V9:V16">
      <formula1>$AZ$8:$AZ$10</formula1>
    </dataValidation>
  </dataValidations>
  <pageMargins left="0.70866141732283472" right="0.70866141732283472" top="0.35433070866141736" bottom="0.35433070866141736" header="0.23622047244094491" footer="0.23622047244094491"/>
  <pageSetup paperSize="8" scale="80" orientation="landscape" r:id="rId1"/>
  <headerFooter>
    <oddHeader>&amp;F</oddHeader>
    <oddFooter>&amp;A</oddFooter>
  </headerFooter>
  <colBreaks count="1" manualBreakCount="1">
    <brk id="27" max="9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T148"/>
  <sheetViews>
    <sheetView showGridLines="0" showRowColHeaders="0" zoomScale="90" zoomScaleNormal="90" workbookViewId="0">
      <selection activeCell="F29" sqref="F29"/>
    </sheetView>
  </sheetViews>
  <sheetFormatPr defaultRowHeight="11.25"/>
  <cols>
    <col min="1" max="1" width="4.7109375" style="1" customWidth="1"/>
    <col min="2" max="2" width="70.7109375" style="1" customWidth="1"/>
    <col min="3" max="3" width="0.85546875" style="1" customWidth="1"/>
    <col min="4" max="4" width="6.42578125" style="1" bestFit="1" customWidth="1"/>
    <col min="5" max="5" width="0.85546875" style="1" customWidth="1"/>
    <col min="6" max="6" width="5.7109375" style="1" customWidth="1"/>
    <col min="7" max="7" width="0.85546875" style="17" customWidth="1"/>
    <col min="8" max="8" width="5.7109375" style="1" customWidth="1"/>
    <col min="9" max="9" width="0.85546875" style="1" customWidth="1"/>
    <col min="10" max="10" width="4.7109375" style="1" customWidth="1"/>
    <col min="11" max="11" width="70.7109375" style="1" customWidth="1"/>
    <col min="12" max="12" width="0.85546875" style="1" customWidth="1"/>
    <col min="13" max="13" width="5.7109375" style="1" customWidth="1"/>
    <col min="14" max="14" width="0.85546875" style="1" customWidth="1"/>
    <col min="15" max="15" width="5.7109375" style="1" customWidth="1"/>
    <col min="16" max="16" width="0.85546875" style="1" customWidth="1"/>
    <col min="17" max="17" width="5.7109375" style="1" customWidth="1"/>
    <col min="18" max="18" width="9.140625" style="1"/>
    <col min="19" max="19" width="9.140625" style="1" customWidth="1"/>
    <col min="20" max="16384" width="9.140625" style="1"/>
  </cols>
  <sheetData>
    <row r="2" spans="1:20" ht="15">
      <c r="B2" s="6" t="s">
        <v>122</v>
      </c>
    </row>
    <row r="4" spans="1:20">
      <c r="B4" s="71" t="s">
        <v>76</v>
      </c>
      <c r="C4" s="22"/>
      <c r="D4" s="5" t="s">
        <v>116</v>
      </c>
      <c r="F4" s="5" t="s">
        <v>134</v>
      </c>
      <c r="G4" s="1"/>
      <c r="H4" s="13" t="s">
        <v>135</v>
      </c>
      <c r="R4" s="2"/>
      <c r="S4" s="2"/>
      <c r="T4" s="2"/>
    </row>
    <row r="5" spans="1:20">
      <c r="A5" s="1" t="s">
        <v>0</v>
      </c>
      <c r="B5" s="33" t="s">
        <v>101</v>
      </c>
      <c r="C5" s="14"/>
      <c r="D5" s="4">
        <f>'AEDET-OBC'!D9</f>
        <v>1</v>
      </c>
      <c r="F5" s="4">
        <f>'AEDET-OBC'!F9</f>
        <v>0</v>
      </c>
      <c r="G5" s="1"/>
      <c r="H5" s="4">
        <f>D5*F5</f>
        <v>0</v>
      </c>
      <c r="R5" s="2"/>
      <c r="S5" s="2"/>
      <c r="T5" s="2"/>
    </row>
    <row r="6" spans="1:20">
      <c r="A6" s="1" t="s">
        <v>1</v>
      </c>
      <c r="B6" s="33" t="s">
        <v>102</v>
      </c>
      <c r="C6" s="14"/>
      <c r="D6" s="4">
        <f>'AEDET-OBC'!D10</f>
        <v>1</v>
      </c>
      <c r="F6" s="4">
        <f>'AEDET-OBC'!F10</f>
        <v>0</v>
      </c>
      <c r="G6" s="1"/>
      <c r="H6" s="4">
        <f t="shared" ref="H6:H14" si="0">D6*F6</f>
        <v>0</v>
      </c>
      <c r="R6" s="2"/>
      <c r="S6" s="2"/>
      <c r="T6" s="2"/>
    </row>
    <row r="7" spans="1:20">
      <c r="A7" s="1" t="s">
        <v>2</v>
      </c>
      <c r="B7" s="33" t="s">
        <v>103</v>
      </c>
      <c r="C7" s="14"/>
      <c r="D7" s="4">
        <f>'AEDET-OBC'!D11</f>
        <v>1</v>
      </c>
      <c r="F7" s="4">
        <f>'AEDET-OBC'!F11</f>
        <v>0</v>
      </c>
      <c r="G7" s="1"/>
      <c r="H7" s="4">
        <f t="shared" si="0"/>
        <v>0</v>
      </c>
      <c r="S7" s="2"/>
      <c r="T7" s="2"/>
    </row>
    <row r="8" spans="1:20">
      <c r="A8" s="1" t="s">
        <v>5</v>
      </c>
      <c r="B8" s="33" t="s">
        <v>104</v>
      </c>
      <c r="C8" s="14"/>
      <c r="D8" s="4">
        <f>'AEDET-OBC'!D12</f>
        <v>1</v>
      </c>
      <c r="F8" s="4">
        <f>'AEDET-OBC'!F12</f>
        <v>0</v>
      </c>
      <c r="G8" s="1"/>
      <c r="H8" s="4">
        <f t="shared" si="0"/>
        <v>0</v>
      </c>
      <c r="S8" s="2"/>
      <c r="T8" s="2"/>
    </row>
    <row r="9" spans="1:20">
      <c r="A9" s="1" t="s">
        <v>3</v>
      </c>
      <c r="B9" s="33" t="s">
        <v>105</v>
      </c>
      <c r="C9" s="14"/>
      <c r="D9" s="4">
        <f>'AEDET-OBC'!D13</f>
        <v>1</v>
      </c>
      <c r="F9" s="4">
        <f>'AEDET-OBC'!F13</f>
        <v>0</v>
      </c>
      <c r="G9" s="1"/>
      <c r="H9" s="4">
        <f t="shared" si="0"/>
        <v>0</v>
      </c>
      <c r="S9" s="2"/>
      <c r="T9" s="2"/>
    </row>
    <row r="10" spans="1:20">
      <c r="A10" s="1" t="s">
        <v>38</v>
      </c>
      <c r="B10" s="33" t="s">
        <v>106</v>
      </c>
      <c r="C10" s="14"/>
      <c r="D10" s="4">
        <f>'AEDET-OBC'!D14</f>
        <v>1</v>
      </c>
      <c r="F10" s="4">
        <f>'AEDET-OBC'!F14</f>
        <v>0</v>
      </c>
      <c r="G10" s="1"/>
      <c r="H10" s="4">
        <f t="shared" si="0"/>
        <v>0</v>
      </c>
      <c r="S10" s="2"/>
      <c r="T10" s="2"/>
    </row>
    <row r="11" spans="1:20">
      <c r="A11" s="1" t="s">
        <v>39</v>
      </c>
      <c r="B11" s="33" t="s">
        <v>148</v>
      </c>
      <c r="C11" s="14"/>
      <c r="D11" s="4">
        <f>'AEDET-OBC'!D15</f>
        <v>1</v>
      </c>
      <c r="F11" s="4">
        <f>'AEDET-OBC'!F15</f>
        <v>0</v>
      </c>
      <c r="G11" s="1"/>
      <c r="H11" s="4">
        <f t="shared" si="0"/>
        <v>0</v>
      </c>
    </row>
    <row r="12" spans="1:20">
      <c r="A12" s="1" t="s">
        <v>40</v>
      </c>
      <c r="B12" s="39" t="s">
        <v>149</v>
      </c>
      <c r="C12" s="14"/>
      <c r="D12" s="4">
        <f>'AEDET-OBC'!D16</f>
        <v>1</v>
      </c>
      <c r="F12" s="4">
        <f>'AEDET-OBC'!F16</f>
        <v>0</v>
      </c>
      <c r="G12" s="1"/>
      <c r="H12" s="4">
        <f t="shared" si="0"/>
        <v>0</v>
      </c>
    </row>
    <row r="13" spans="1:20">
      <c r="A13" s="1" t="s">
        <v>144</v>
      </c>
      <c r="B13" s="39" t="s">
        <v>150</v>
      </c>
      <c r="C13" s="14"/>
      <c r="D13" s="4">
        <f>'AEDET-OBC'!D17</f>
        <v>1</v>
      </c>
      <c r="F13" s="4">
        <f>'AEDET-OBC'!F17</f>
        <v>0</v>
      </c>
      <c r="G13" s="1"/>
      <c r="H13" s="4">
        <f t="shared" si="0"/>
        <v>0</v>
      </c>
    </row>
    <row r="14" spans="1:20">
      <c r="A14" s="1" t="s">
        <v>246</v>
      </c>
      <c r="B14" s="106" t="s">
        <v>226</v>
      </c>
      <c r="C14" s="14"/>
      <c r="D14" s="4">
        <f>'AEDET-OBC'!D18</f>
        <v>2</v>
      </c>
      <c r="F14" s="4">
        <f>'AEDET-OBC'!F18</f>
        <v>0</v>
      </c>
      <c r="G14" s="1"/>
      <c r="H14" s="4">
        <f t="shared" si="0"/>
        <v>0</v>
      </c>
    </row>
    <row r="15" spans="1:20">
      <c r="C15" s="14"/>
      <c r="D15" s="11"/>
      <c r="E15" s="9"/>
      <c r="F15" s="11"/>
      <c r="G15" s="9"/>
      <c r="H15" s="11"/>
    </row>
    <row r="16" spans="1:20">
      <c r="A16" s="1" t="s">
        <v>135</v>
      </c>
      <c r="C16" s="14"/>
      <c r="D16" s="4">
        <f>SUM(D5:D15)</f>
        <v>11</v>
      </c>
      <c r="F16" s="4">
        <f>SUM(F5:F15)</f>
        <v>0</v>
      </c>
      <c r="G16" s="1"/>
      <c r="H16" s="4">
        <f>SUM(H5:H15)</f>
        <v>0</v>
      </c>
    </row>
    <row r="17" spans="1:18">
      <c r="A17" s="1" t="s">
        <v>134</v>
      </c>
      <c r="C17" s="14"/>
      <c r="D17" s="15">
        <f>IF(D16=0,0,H16/D16)</f>
        <v>0</v>
      </c>
      <c r="F17" s="2"/>
      <c r="G17" s="1"/>
      <c r="R17" s="11"/>
    </row>
    <row r="18" spans="1:18">
      <c r="R18" s="11"/>
    </row>
    <row r="19" spans="1:18">
      <c r="B19" s="72" t="s">
        <v>84</v>
      </c>
      <c r="C19" s="22"/>
      <c r="D19" s="5" t="s">
        <v>116</v>
      </c>
      <c r="F19" s="5" t="s">
        <v>134</v>
      </c>
      <c r="G19" s="1"/>
      <c r="H19" s="13" t="s">
        <v>135</v>
      </c>
    </row>
    <row r="20" spans="1:18">
      <c r="A20" s="1" t="s">
        <v>9</v>
      </c>
      <c r="B20" s="33" t="s">
        <v>107</v>
      </c>
      <c r="C20" s="14"/>
      <c r="D20" s="4">
        <f>'AEDET-OBC'!D21</f>
        <v>1</v>
      </c>
      <c r="F20" s="4">
        <f>'AEDET-OBC'!F22</f>
        <v>0</v>
      </c>
      <c r="G20" s="1"/>
      <c r="H20" s="4">
        <f>D20*F20</f>
        <v>0</v>
      </c>
    </row>
    <row r="21" spans="1:18">
      <c r="A21" s="1" t="s">
        <v>10</v>
      </c>
      <c r="B21" s="33" t="s">
        <v>140</v>
      </c>
      <c r="C21" s="14"/>
      <c r="D21" s="4">
        <f>'AEDET-OBC'!D22</f>
        <v>1</v>
      </c>
      <c r="F21" s="4">
        <f>'AEDET-OBC'!F23</f>
        <v>0</v>
      </c>
      <c r="G21" s="1"/>
      <c r="H21" s="4">
        <f t="shared" ref="H21:H28" si="1">D21*F21</f>
        <v>0</v>
      </c>
    </row>
    <row r="22" spans="1:18">
      <c r="A22" s="1" t="s">
        <v>11</v>
      </c>
      <c r="B22" s="33" t="s">
        <v>108</v>
      </c>
      <c r="C22" s="14"/>
      <c r="D22" s="4">
        <f>'AEDET-OBC'!D23</f>
        <v>1</v>
      </c>
      <c r="F22" s="4">
        <f>'AEDET-OBC'!F24</f>
        <v>0</v>
      </c>
      <c r="G22" s="1"/>
      <c r="H22" s="4">
        <f t="shared" si="1"/>
        <v>0</v>
      </c>
    </row>
    <row r="23" spans="1:18">
      <c r="A23" s="1" t="s">
        <v>12</v>
      </c>
      <c r="B23" s="33" t="s">
        <v>141</v>
      </c>
      <c r="C23" s="14"/>
      <c r="D23" s="4">
        <f>'AEDET-OBC'!D24</f>
        <v>1</v>
      </c>
      <c r="F23" s="4">
        <f>'AEDET-OBC'!F25</f>
        <v>0</v>
      </c>
      <c r="G23" s="1"/>
      <c r="H23" s="4">
        <f t="shared" si="1"/>
        <v>0</v>
      </c>
    </row>
    <row r="24" spans="1:18">
      <c r="A24" s="1" t="s">
        <v>13</v>
      </c>
      <c r="B24" s="33" t="s">
        <v>110</v>
      </c>
      <c r="C24" s="14"/>
      <c r="D24" s="4">
        <f>'AEDET-OBC'!D25</f>
        <v>1</v>
      </c>
      <c r="F24" s="4">
        <f>'AEDET-OBC'!F26</f>
        <v>0</v>
      </c>
      <c r="G24" s="1"/>
      <c r="H24" s="4">
        <f t="shared" si="1"/>
        <v>0</v>
      </c>
    </row>
    <row r="25" spans="1:18">
      <c r="A25" s="1" t="s">
        <v>41</v>
      </c>
      <c r="B25" s="33" t="s">
        <v>109</v>
      </c>
      <c r="C25" s="14"/>
      <c r="D25" s="4">
        <f>'AEDET-OBC'!D26</f>
        <v>1</v>
      </c>
      <c r="F25" s="4">
        <f>'AEDET-OBC'!F27</f>
        <v>0</v>
      </c>
      <c r="G25" s="1"/>
      <c r="H25" s="4">
        <f t="shared" si="1"/>
        <v>0</v>
      </c>
    </row>
    <row r="26" spans="1:18">
      <c r="A26" s="1" t="s">
        <v>42</v>
      </c>
      <c r="B26" s="39" t="s">
        <v>151</v>
      </c>
      <c r="C26" s="14"/>
      <c r="D26" s="4">
        <f>'AEDET-OBC'!D27</f>
        <v>1</v>
      </c>
      <c r="F26" s="4">
        <f>'AEDET-OBC'!F28</f>
        <v>0</v>
      </c>
      <c r="G26" s="1"/>
      <c r="H26" s="4">
        <f t="shared" si="1"/>
        <v>0</v>
      </c>
    </row>
    <row r="27" spans="1:18">
      <c r="A27" s="1" t="s">
        <v>43</v>
      </c>
      <c r="B27" s="39" t="s">
        <v>152</v>
      </c>
      <c r="C27" s="14"/>
      <c r="D27" s="4">
        <f>'AEDET-OBC'!D28</f>
        <v>1</v>
      </c>
      <c r="F27" s="4">
        <f>'AEDET-OBC'!F29</f>
        <v>0</v>
      </c>
      <c r="G27" s="1"/>
      <c r="H27" s="4">
        <f t="shared" si="1"/>
        <v>0</v>
      </c>
    </row>
    <row r="28" spans="1:18">
      <c r="A28" s="1" t="s">
        <v>251</v>
      </c>
      <c r="B28" s="106" t="s">
        <v>227</v>
      </c>
      <c r="C28" s="14"/>
      <c r="D28" s="4">
        <f>'AEDET-OBC'!D29</f>
        <v>2</v>
      </c>
      <c r="F28" s="4">
        <f>'AEDET-OBC'!F29</f>
        <v>0</v>
      </c>
      <c r="G28" s="1"/>
      <c r="H28" s="4">
        <f t="shared" si="1"/>
        <v>0</v>
      </c>
    </row>
    <row r="29" spans="1:18">
      <c r="C29" s="14"/>
      <c r="D29" s="11"/>
      <c r="E29" s="9"/>
      <c r="F29" s="11"/>
      <c r="G29" s="9"/>
      <c r="H29" s="11"/>
    </row>
    <row r="30" spans="1:18">
      <c r="A30" s="1" t="s">
        <v>135</v>
      </c>
      <c r="C30" s="14"/>
      <c r="D30" s="4">
        <f>SUM(D20:D29)</f>
        <v>10</v>
      </c>
      <c r="F30" s="4">
        <f>SUM(F20:F29)</f>
        <v>0</v>
      </c>
      <c r="G30" s="1"/>
      <c r="H30" s="4">
        <f>SUM(H20:H29)</f>
        <v>0</v>
      </c>
    </row>
    <row r="31" spans="1:18">
      <c r="A31" s="1" t="s">
        <v>134</v>
      </c>
      <c r="C31" s="14"/>
      <c r="D31" s="15">
        <f>IF(D30=0,0,H30/D30)</f>
        <v>0</v>
      </c>
      <c r="F31" s="2"/>
      <c r="G31" s="1"/>
    </row>
    <row r="32" spans="1:18">
      <c r="G32" s="1"/>
    </row>
    <row r="33" spans="1:8">
      <c r="B33" s="73" t="s">
        <v>94</v>
      </c>
      <c r="C33" s="22"/>
      <c r="D33" s="5" t="s">
        <v>116</v>
      </c>
      <c r="F33" s="5" t="s">
        <v>134</v>
      </c>
      <c r="G33" s="1"/>
      <c r="H33" s="13" t="s">
        <v>135</v>
      </c>
    </row>
    <row r="34" spans="1:8">
      <c r="A34" s="1" t="s">
        <v>16</v>
      </c>
      <c r="B34" s="33" t="s">
        <v>111</v>
      </c>
      <c r="D34" s="4">
        <f>'AEDET-OBC'!D32</f>
        <v>1</v>
      </c>
      <c r="F34" s="4">
        <f>'AEDET-OBC'!F32</f>
        <v>0</v>
      </c>
      <c r="G34" s="1"/>
      <c r="H34" s="4">
        <f>D34*F34</f>
        <v>0</v>
      </c>
    </row>
    <row r="35" spans="1:8">
      <c r="A35" s="1" t="s">
        <v>17</v>
      </c>
      <c r="B35" s="33" t="s">
        <v>112</v>
      </c>
      <c r="D35" s="4">
        <f>'AEDET-OBC'!D33</f>
        <v>1</v>
      </c>
      <c r="F35" s="4">
        <f>'AEDET-OBC'!F33</f>
        <v>0</v>
      </c>
      <c r="G35" s="1"/>
      <c r="H35" s="4">
        <f t="shared" ref="H35:H42" si="2">D35*F35</f>
        <v>0</v>
      </c>
    </row>
    <row r="36" spans="1:8">
      <c r="A36" s="1" t="s">
        <v>18</v>
      </c>
      <c r="B36" s="33" t="s">
        <v>113</v>
      </c>
      <c r="D36" s="4">
        <f>'AEDET-OBC'!D34</f>
        <v>1</v>
      </c>
      <c r="F36" s="4">
        <f>'AEDET-OBC'!F34</f>
        <v>0</v>
      </c>
      <c r="G36" s="1"/>
      <c r="H36" s="4">
        <f t="shared" si="2"/>
        <v>0</v>
      </c>
    </row>
    <row r="37" spans="1:8">
      <c r="A37" s="1" t="s">
        <v>19</v>
      </c>
      <c r="B37" s="33" t="s">
        <v>114</v>
      </c>
      <c r="D37" s="4">
        <f>'AEDET-OBC'!D35</f>
        <v>1</v>
      </c>
      <c r="F37" s="4">
        <f>'AEDET-OBC'!F35</f>
        <v>0</v>
      </c>
      <c r="G37" s="1"/>
      <c r="H37" s="4">
        <f t="shared" si="2"/>
        <v>0</v>
      </c>
    </row>
    <row r="38" spans="1:8">
      <c r="A38" s="1" t="s">
        <v>20</v>
      </c>
      <c r="B38" s="33" t="s">
        <v>153</v>
      </c>
      <c r="D38" s="4">
        <f>'AEDET-OBC'!D36</f>
        <v>1</v>
      </c>
      <c r="F38" s="4">
        <f>'AEDET-OBC'!F36</f>
        <v>0</v>
      </c>
      <c r="G38" s="1"/>
      <c r="H38" s="4">
        <f t="shared" si="2"/>
        <v>0</v>
      </c>
    </row>
    <row r="39" spans="1:8">
      <c r="A39" s="1" t="s">
        <v>21</v>
      </c>
      <c r="B39" s="33" t="s">
        <v>115</v>
      </c>
      <c r="D39" s="4">
        <f>'AEDET-OBC'!D37</f>
        <v>1</v>
      </c>
      <c r="F39" s="4">
        <f>'AEDET-OBC'!F37</f>
        <v>0</v>
      </c>
      <c r="G39" s="1"/>
      <c r="H39" s="4">
        <f t="shared" si="2"/>
        <v>0</v>
      </c>
    </row>
    <row r="40" spans="1:8">
      <c r="A40" s="1" t="s">
        <v>22</v>
      </c>
      <c r="B40" s="39" t="s">
        <v>154</v>
      </c>
      <c r="D40" s="4">
        <f>'AEDET-OBC'!D38</f>
        <v>1</v>
      </c>
      <c r="F40" s="4">
        <f>'AEDET-OBC'!F38</f>
        <v>0</v>
      </c>
      <c r="G40" s="1"/>
      <c r="H40" s="4">
        <f t="shared" si="2"/>
        <v>0</v>
      </c>
    </row>
    <row r="41" spans="1:8">
      <c r="A41" s="1" t="s">
        <v>23</v>
      </c>
      <c r="B41" s="39" t="s">
        <v>155</v>
      </c>
      <c r="D41" s="4">
        <f>'AEDET-OBC'!D39</f>
        <v>1</v>
      </c>
      <c r="F41" s="4">
        <f>'AEDET-OBC'!F39</f>
        <v>0</v>
      </c>
      <c r="G41" s="1"/>
      <c r="H41" s="4">
        <f t="shared" si="2"/>
        <v>0</v>
      </c>
    </row>
    <row r="42" spans="1:8">
      <c r="A42" s="1" t="s">
        <v>44</v>
      </c>
      <c r="B42" s="106" t="s">
        <v>228</v>
      </c>
      <c r="D42" s="4">
        <f>'AEDET-OBC'!D40</f>
        <v>2</v>
      </c>
      <c r="F42" s="4">
        <f>'AEDET-OBC'!F40</f>
        <v>0</v>
      </c>
      <c r="G42" s="1"/>
      <c r="H42" s="4">
        <f t="shared" si="2"/>
        <v>0</v>
      </c>
    </row>
    <row r="43" spans="1:8">
      <c r="B43" s="106"/>
      <c r="D43" s="11"/>
      <c r="E43" s="9"/>
      <c r="F43" s="11"/>
      <c r="G43" s="9"/>
      <c r="H43" s="11"/>
    </row>
    <row r="44" spans="1:8">
      <c r="A44" s="1" t="s">
        <v>135</v>
      </c>
      <c r="D44" s="4">
        <f>SUM(D34:D42)</f>
        <v>10</v>
      </c>
      <c r="F44" s="4">
        <f>SUM(F34:F42)</f>
        <v>0</v>
      </c>
      <c r="G44" s="1"/>
      <c r="H44" s="4">
        <f>SUM(H34:H42)</f>
        <v>0</v>
      </c>
    </row>
    <row r="45" spans="1:8">
      <c r="A45" s="1" t="s">
        <v>134</v>
      </c>
      <c r="D45" s="15">
        <f>IF(D44=0,0,H44/D44)</f>
        <v>0</v>
      </c>
      <c r="F45" s="2"/>
      <c r="G45" s="1"/>
    </row>
    <row r="47" spans="1:8">
      <c r="B47" s="55" t="s">
        <v>33</v>
      </c>
      <c r="D47" s="13" t="s">
        <v>116</v>
      </c>
      <c r="F47" s="13" t="s">
        <v>134</v>
      </c>
      <c r="G47" s="12"/>
      <c r="H47" s="13" t="s">
        <v>135</v>
      </c>
    </row>
    <row r="48" spans="1:8">
      <c r="A48" s="1" t="s">
        <v>28</v>
      </c>
      <c r="B48" s="33" t="s">
        <v>158</v>
      </c>
      <c r="D48" s="4">
        <f>'AEDET-OBC'!M9</f>
        <v>1</v>
      </c>
      <c r="F48" s="4">
        <f>'AEDET-OBC'!O9</f>
        <v>0</v>
      </c>
      <c r="G48" s="23"/>
      <c r="H48" s="4">
        <f>D48*F48</f>
        <v>0</v>
      </c>
    </row>
    <row r="49" spans="1:8">
      <c r="A49" s="1" t="s">
        <v>29</v>
      </c>
      <c r="B49" s="33" t="s">
        <v>157</v>
      </c>
      <c r="D49" s="4">
        <f>'AEDET-OBC'!M10</f>
        <v>1</v>
      </c>
      <c r="F49" s="4">
        <f>'AEDET-OBC'!O10</f>
        <v>0</v>
      </c>
      <c r="G49" s="23"/>
      <c r="H49" s="4">
        <f t="shared" ref="H49:H55" si="3">D49*F49</f>
        <v>0</v>
      </c>
    </row>
    <row r="50" spans="1:8">
      <c r="A50" s="1" t="s">
        <v>30</v>
      </c>
      <c r="B50" s="33" t="s">
        <v>156</v>
      </c>
      <c r="D50" s="4">
        <f>'AEDET-OBC'!M11</f>
        <v>1</v>
      </c>
      <c r="F50" s="4">
        <f>'AEDET-OBC'!O11</f>
        <v>0</v>
      </c>
      <c r="G50" s="23"/>
      <c r="H50" s="4">
        <f t="shared" si="3"/>
        <v>0</v>
      </c>
    </row>
    <row r="51" spans="1:8">
      <c r="A51" s="1" t="s">
        <v>31</v>
      </c>
      <c r="B51" s="33" t="s">
        <v>159</v>
      </c>
      <c r="D51" s="4">
        <f>'AEDET-OBC'!M12</f>
        <v>1</v>
      </c>
      <c r="F51" s="4">
        <f>'AEDET-OBC'!O12</f>
        <v>0</v>
      </c>
      <c r="G51" s="23"/>
      <c r="H51" s="4">
        <f t="shared" si="3"/>
        <v>0</v>
      </c>
    </row>
    <row r="52" spans="1:8">
      <c r="A52" s="1" t="s">
        <v>45</v>
      </c>
      <c r="B52" s="39" t="s">
        <v>160</v>
      </c>
      <c r="D52" s="4">
        <f>'AEDET-OBC'!M13</f>
        <v>1</v>
      </c>
      <c r="F52" s="4">
        <f>'AEDET-OBC'!O13</f>
        <v>0</v>
      </c>
      <c r="G52" s="23"/>
      <c r="H52" s="4">
        <f t="shared" si="3"/>
        <v>0</v>
      </c>
    </row>
    <row r="53" spans="1:8">
      <c r="A53" s="1" t="s">
        <v>46</v>
      </c>
      <c r="B53" s="39" t="s">
        <v>161</v>
      </c>
      <c r="D53" s="4">
        <f>'AEDET-OBC'!M14</f>
        <v>1</v>
      </c>
      <c r="F53" s="4">
        <f>'AEDET-OBC'!O14</f>
        <v>0</v>
      </c>
      <c r="G53" s="23"/>
      <c r="H53" s="4">
        <f t="shared" si="3"/>
        <v>0</v>
      </c>
    </row>
    <row r="54" spans="1:8">
      <c r="A54" s="1" t="s">
        <v>47</v>
      </c>
      <c r="B54" s="39" t="s">
        <v>162</v>
      </c>
      <c r="D54" s="4">
        <f>'AEDET-OBC'!M15</f>
        <v>1</v>
      </c>
      <c r="F54" s="4">
        <f>'AEDET-OBC'!O15</f>
        <v>0</v>
      </c>
      <c r="G54" s="23"/>
      <c r="H54" s="4">
        <f t="shared" si="3"/>
        <v>0</v>
      </c>
    </row>
    <row r="55" spans="1:8">
      <c r="A55" s="1" t="s">
        <v>248</v>
      </c>
      <c r="B55" s="106" t="s">
        <v>230</v>
      </c>
      <c r="D55" s="4">
        <f>'AEDET-OBC'!M16</f>
        <v>2</v>
      </c>
      <c r="F55" s="4">
        <f>'AEDET-OBC'!O16</f>
        <v>0</v>
      </c>
      <c r="G55" s="23"/>
      <c r="H55" s="4">
        <f t="shared" si="3"/>
        <v>0</v>
      </c>
    </row>
    <row r="56" spans="1:8">
      <c r="D56" s="11"/>
      <c r="F56" s="11"/>
      <c r="G56" s="23"/>
    </row>
    <row r="57" spans="1:8">
      <c r="A57" s="1" t="s">
        <v>135</v>
      </c>
      <c r="D57" s="4">
        <f>SUM(D48:D55)</f>
        <v>9</v>
      </c>
      <c r="F57" s="4">
        <f>SUM(F48:F55)</f>
        <v>0</v>
      </c>
      <c r="G57" s="23"/>
      <c r="H57" s="4">
        <f>SUM(H48:H55)</f>
        <v>0</v>
      </c>
    </row>
    <row r="58" spans="1:8">
      <c r="A58" s="1" t="s">
        <v>134</v>
      </c>
      <c r="D58" s="15">
        <f>IF(D57=0,0,H57/D57)</f>
        <v>0</v>
      </c>
      <c r="F58" s="2"/>
      <c r="G58" s="24"/>
      <c r="H58" s="2"/>
    </row>
    <row r="60" spans="1:8">
      <c r="B60" s="56" t="s">
        <v>51</v>
      </c>
      <c r="D60" s="13" t="s">
        <v>116</v>
      </c>
      <c r="F60" s="13" t="s">
        <v>134</v>
      </c>
      <c r="G60" s="12"/>
      <c r="H60" s="13" t="s">
        <v>135</v>
      </c>
    </row>
    <row r="61" spans="1:8">
      <c r="A61" s="1" t="s">
        <v>34</v>
      </c>
      <c r="B61" s="33" t="s">
        <v>126</v>
      </c>
      <c r="D61" s="4">
        <f>'AEDET-OBC'!M21</f>
        <v>1</v>
      </c>
      <c r="F61" s="4">
        <f>'AEDET-OBC'!O21</f>
        <v>0</v>
      </c>
      <c r="G61" s="23"/>
      <c r="H61" s="4">
        <f>D61*F61</f>
        <v>0</v>
      </c>
    </row>
    <row r="62" spans="1:8">
      <c r="A62" s="1" t="s">
        <v>35</v>
      </c>
      <c r="B62" s="33" t="s">
        <v>59</v>
      </c>
      <c r="D62" s="4">
        <f>'AEDET-OBC'!M22</f>
        <v>1</v>
      </c>
      <c r="F62" s="4">
        <f>'AEDET-OBC'!O22</f>
        <v>0</v>
      </c>
      <c r="G62" s="23"/>
      <c r="H62" s="4">
        <f t="shared" ref="H62:H67" si="4">D62*F62</f>
        <v>0</v>
      </c>
    </row>
    <row r="63" spans="1:8">
      <c r="A63" s="1" t="s">
        <v>36</v>
      </c>
      <c r="B63" s="33" t="s">
        <v>60</v>
      </c>
      <c r="D63" s="4">
        <f>'AEDET-OBC'!M23</f>
        <v>1</v>
      </c>
      <c r="F63" s="4">
        <f>'AEDET-OBC'!O23</f>
        <v>0</v>
      </c>
      <c r="G63" s="23"/>
      <c r="H63" s="4">
        <f t="shared" si="4"/>
        <v>0</v>
      </c>
    </row>
    <row r="64" spans="1:8">
      <c r="A64" s="1" t="s">
        <v>37</v>
      </c>
      <c r="B64" s="33" t="s">
        <v>61</v>
      </c>
      <c r="D64" s="4">
        <f>'AEDET-OBC'!M24</f>
        <v>1</v>
      </c>
      <c r="F64" s="4">
        <f>'AEDET-OBC'!O24</f>
        <v>0</v>
      </c>
      <c r="G64" s="23"/>
      <c r="H64" s="4">
        <f t="shared" si="4"/>
        <v>0</v>
      </c>
    </row>
    <row r="65" spans="1:15">
      <c r="A65" s="1" t="s">
        <v>48</v>
      </c>
      <c r="B65" s="33" t="s">
        <v>62</v>
      </c>
      <c r="D65" s="4">
        <f>'AEDET-OBC'!M25</f>
        <v>1</v>
      </c>
      <c r="F65" s="4">
        <f>'AEDET-OBC'!O25</f>
        <v>0</v>
      </c>
      <c r="G65" s="23"/>
      <c r="H65" s="4">
        <f t="shared" si="4"/>
        <v>0</v>
      </c>
      <c r="K65" s="18"/>
      <c r="L65" s="18"/>
      <c r="N65" s="14"/>
      <c r="O65" s="2"/>
    </row>
    <row r="66" spans="1:15">
      <c r="A66" s="1" t="s">
        <v>49</v>
      </c>
      <c r="B66" s="39" t="s">
        <v>163</v>
      </c>
      <c r="D66" s="4">
        <f>'AEDET-OBC'!M26</f>
        <v>1</v>
      </c>
      <c r="F66" s="4">
        <f>'AEDET-OBC'!O26</f>
        <v>0</v>
      </c>
      <c r="G66" s="23"/>
      <c r="H66" s="4">
        <f t="shared" si="4"/>
        <v>0</v>
      </c>
      <c r="K66" s="14"/>
      <c r="L66" s="14"/>
      <c r="N66" s="14"/>
    </row>
    <row r="67" spans="1:15">
      <c r="A67" s="1" t="s">
        <v>50</v>
      </c>
      <c r="B67" s="39" t="s">
        <v>164</v>
      </c>
      <c r="D67" s="4">
        <f>'AEDET-OBC'!M27</f>
        <v>1</v>
      </c>
      <c r="F67" s="4">
        <f>'AEDET-OBC'!I27</f>
        <v>0</v>
      </c>
      <c r="G67" s="23"/>
      <c r="H67" s="4">
        <f t="shared" si="4"/>
        <v>0</v>
      </c>
      <c r="N67" s="14"/>
    </row>
    <row r="68" spans="1:15">
      <c r="D68" s="11"/>
      <c r="E68" s="9"/>
      <c r="F68" s="11"/>
      <c r="G68" s="23"/>
      <c r="H68" s="11"/>
      <c r="N68" s="14"/>
    </row>
    <row r="69" spans="1:15">
      <c r="A69" s="1" t="s">
        <v>135</v>
      </c>
      <c r="D69" s="4">
        <f>SUM(D61:D68)</f>
        <v>7</v>
      </c>
      <c r="F69" s="4">
        <f>SUM(F61:F68)</f>
        <v>0</v>
      </c>
      <c r="G69" s="24"/>
      <c r="H69" s="4">
        <f>SUM(H61:H68)</f>
        <v>0</v>
      </c>
    </row>
    <row r="70" spans="1:15">
      <c r="A70" s="1" t="s">
        <v>134</v>
      </c>
      <c r="D70" s="15">
        <f>IF(D69=0,0,H69/D69)</f>
        <v>0</v>
      </c>
      <c r="F70" s="2"/>
      <c r="G70" s="23"/>
      <c r="H70" s="11"/>
    </row>
    <row r="73" spans="1:15">
      <c r="B73" s="57" t="s">
        <v>63</v>
      </c>
      <c r="C73" s="22"/>
      <c r="D73" s="5" t="s">
        <v>116</v>
      </c>
      <c r="F73" s="5" t="s">
        <v>134</v>
      </c>
      <c r="G73" s="1"/>
      <c r="H73" s="13" t="s">
        <v>135</v>
      </c>
      <c r="J73" s="7"/>
    </row>
    <row r="74" spans="1:15">
      <c r="A74" s="1" t="s">
        <v>125</v>
      </c>
      <c r="B74" s="33" t="s">
        <v>72</v>
      </c>
      <c r="C74" s="14"/>
      <c r="D74" s="4">
        <f>'AEDET-OBC'!M32</f>
        <v>1</v>
      </c>
      <c r="F74" s="4">
        <f>'AEDET-OBC'!O32</f>
        <v>0</v>
      </c>
      <c r="G74" s="1"/>
      <c r="H74" s="4">
        <f>D74*F74</f>
        <v>0</v>
      </c>
    </row>
    <row r="75" spans="1:15">
      <c r="A75" s="1" t="s">
        <v>52</v>
      </c>
      <c r="B75" s="33" t="s">
        <v>73</v>
      </c>
      <c r="C75" s="14"/>
      <c r="D75" s="4">
        <f>'AEDET-OBC'!M33</f>
        <v>1</v>
      </c>
      <c r="F75" s="4">
        <f>'AEDET-OBC'!O33</f>
        <v>0</v>
      </c>
      <c r="G75" s="1"/>
      <c r="H75" s="4">
        <f t="shared" ref="H75:H83" si="5">D75*F75</f>
        <v>0</v>
      </c>
    </row>
    <row r="76" spans="1:15">
      <c r="A76" s="1" t="s">
        <v>53</v>
      </c>
      <c r="B76" s="33" t="s">
        <v>74</v>
      </c>
      <c r="C76" s="14"/>
      <c r="D76" s="4">
        <f>'AEDET-OBC'!M34</f>
        <v>1</v>
      </c>
      <c r="F76" s="4">
        <f>'AEDET-OBC'!O34</f>
        <v>0</v>
      </c>
      <c r="G76" s="1"/>
      <c r="H76" s="4">
        <f t="shared" si="5"/>
        <v>0</v>
      </c>
    </row>
    <row r="77" spans="1:15">
      <c r="A77" s="1" t="s">
        <v>54</v>
      </c>
      <c r="B77" s="33" t="s">
        <v>165</v>
      </c>
      <c r="C77" s="14"/>
      <c r="D77" s="4">
        <f>'AEDET-OBC'!M35</f>
        <v>1</v>
      </c>
      <c r="F77" s="4">
        <f>'AEDET-OBC'!O35</f>
        <v>0</v>
      </c>
      <c r="G77" s="1"/>
      <c r="H77" s="4">
        <f t="shared" si="5"/>
        <v>0</v>
      </c>
    </row>
    <row r="78" spans="1:15">
      <c r="A78" s="1" t="s">
        <v>55</v>
      </c>
      <c r="B78" s="33" t="s">
        <v>75</v>
      </c>
      <c r="C78" s="14"/>
      <c r="D78" s="4">
        <f>'AEDET-OBC'!M36</f>
        <v>1</v>
      </c>
      <c r="F78" s="4">
        <f>'AEDET-OBC'!O36</f>
        <v>0</v>
      </c>
      <c r="G78" s="1"/>
      <c r="H78" s="4">
        <f t="shared" si="5"/>
        <v>0</v>
      </c>
    </row>
    <row r="79" spans="1:15">
      <c r="A79" s="1" t="s">
        <v>56</v>
      </c>
      <c r="B79" s="33" t="s">
        <v>147</v>
      </c>
      <c r="C79" s="14"/>
      <c r="D79" s="4">
        <f>'AEDET-OBC'!M37</f>
        <v>1</v>
      </c>
      <c r="F79" s="4">
        <f>'AEDET-OBC'!O37</f>
        <v>0</v>
      </c>
      <c r="G79" s="1"/>
      <c r="H79" s="4">
        <f t="shared" si="5"/>
        <v>0</v>
      </c>
      <c r="L79" s="7"/>
      <c r="M79" s="7"/>
    </row>
    <row r="80" spans="1:15">
      <c r="A80" s="1" t="s">
        <v>57</v>
      </c>
      <c r="B80" s="33" t="s">
        <v>166</v>
      </c>
      <c r="C80" s="14"/>
      <c r="D80" s="4">
        <f>'AEDET-OBC'!M38</f>
        <v>1</v>
      </c>
      <c r="F80" s="4">
        <f>'AEDET-OBC'!O38</f>
        <v>0</v>
      </c>
      <c r="G80" s="1"/>
      <c r="H80" s="4">
        <f t="shared" si="5"/>
        <v>0</v>
      </c>
      <c r="L80" s="7"/>
      <c r="M80" s="7"/>
    </row>
    <row r="81" spans="1:15">
      <c r="A81" s="1" t="s">
        <v>58</v>
      </c>
      <c r="B81" s="39" t="s">
        <v>167</v>
      </c>
      <c r="C81" s="14"/>
      <c r="D81" s="4">
        <f>'AEDET-OBC'!M39</f>
        <v>1</v>
      </c>
      <c r="F81" s="4">
        <f>'AEDET-OBC'!O39</f>
        <v>0</v>
      </c>
      <c r="G81" s="1"/>
      <c r="H81" s="4">
        <f t="shared" si="5"/>
        <v>0</v>
      </c>
      <c r="L81" s="7"/>
      <c r="M81" s="7"/>
    </row>
    <row r="82" spans="1:15">
      <c r="A82" s="1" t="s">
        <v>145</v>
      </c>
      <c r="B82" s="39" t="s">
        <v>168</v>
      </c>
      <c r="C82" s="14"/>
      <c r="D82" s="4">
        <f>'AEDET-OBC'!M40</f>
        <v>1</v>
      </c>
      <c r="F82" s="4">
        <f>'AEDET-OBC'!O40</f>
        <v>0</v>
      </c>
      <c r="G82" s="1"/>
      <c r="H82" s="4">
        <f t="shared" si="5"/>
        <v>0</v>
      </c>
    </row>
    <row r="83" spans="1:15">
      <c r="A83" s="1" t="s">
        <v>190</v>
      </c>
      <c r="B83" s="39" t="s">
        <v>191</v>
      </c>
      <c r="C83" s="14"/>
      <c r="D83" s="4">
        <f>'AEDET-OBC'!M41</f>
        <v>1</v>
      </c>
      <c r="F83" s="4">
        <f>'AEDET-OBC'!O41</f>
        <v>0</v>
      </c>
      <c r="G83" s="1"/>
      <c r="H83" s="4">
        <f t="shared" si="5"/>
        <v>0</v>
      </c>
    </row>
    <row r="84" spans="1:15">
      <c r="G84" s="1"/>
    </row>
    <row r="85" spans="1:15">
      <c r="A85" s="1" t="s">
        <v>135</v>
      </c>
      <c r="C85" s="14"/>
      <c r="D85" s="4">
        <f>SUM(D74:D83)</f>
        <v>10</v>
      </c>
      <c r="F85" s="4">
        <f>SUM(F74:F83)</f>
        <v>0</v>
      </c>
      <c r="G85" s="11"/>
      <c r="H85" s="4">
        <f>SUM(H74:H83)</f>
        <v>0</v>
      </c>
    </row>
    <row r="86" spans="1:15">
      <c r="A86" s="1" t="s">
        <v>134</v>
      </c>
      <c r="C86" s="14"/>
      <c r="D86" s="15">
        <f>IF(D85=0,0,H85/D85)</f>
        <v>0</v>
      </c>
      <c r="F86" s="2"/>
      <c r="G86" s="16"/>
      <c r="H86" s="9"/>
    </row>
    <row r="88" spans="1:15">
      <c r="B88" s="58" t="s">
        <v>6</v>
      </c>
      <c r="D88" s="13" t="s">
        <v>116</v>
      </c>
      <c r="F88" s="13" t="s">
        <v>134</v>
      </c>
      <c r="G88" s="12"/>
      <c r="H88" s="13" t="s">
        <v>135</v>
      </c>
      <c r="I88" s="8"/>
      <c r="J88" s="14"/>
      <c r="K88" s="14"/>
      <c r="L88" s="14"/>
      <c r="M88" s="14"/>
      <c r="N88" s="14"/>
      <c r="O88" s="14"/>
    </row>
    <row r="89" spans="1:15">
      <c r="A89" s="1" t="s">
        <v>64</v>
      </c>
      <c r="B89" s="33" t="s">
        <v>4</v>
      </c>
      <c r="D89" s="4">
        <f>'AEDET-OBC'!V9</f>
        <v>1</v>
      </c>
      <c r="F89" s="4">
        <f>'AEDET-OBC'!X9</f>
        <v>0</v>
      </c>
      <c r="G89" s="23"/>
      <c r="H89" s="4">
        <f>D89*F89</f>
        <v>0</v>
      </c>
      <c r="J89" s="14"/>
      <c r="K89" s="14"/>
      <c r="L89" s="14"/>
      <c r="M89" s="14"/>
      <c r="N89" s="14"/>
      <c r="O89" s="14"/>
    </row>
    <row r="90" spans="1:15">
      <c r="A90" s="1" t="s">
        <v>65</v>
      </c>
      <c r="B90" s="33" t="s">
        <v>169</v>
      </c>
      <c r="D90" s="4">
        <f>'AEDET-OBC'!V10</f>
        <v>1</v>
      </c>
      <c r="F90" s="4">
        <f>'AEDET-OBC'!X10</f>
        <v>0</v>
      </c>
      <c r="G90" s="23"/>
      <c r="H90" s="4">
        <f t="shared" ref="H90:H96" si="6">D90*F90</f>
        <v>0</v>
      </c>
      <c r="J90" s="14"/>
      <c r="K90" s="14"/>
      <c r="L90" s="14"/>
      <c r="M90" s="14"/>
      <c r="N90" s="19"/>
      <c r="O90" s="14"/>
    </row>
    <row r="91" spans="1:15">
      <c r="A91" s="1" t="s">
        <v>66</v>
      </c>
      <c r="B91" s="33" t="s">
        <v>170</v>
      </c>
      <c r="D91" s="4">
        <f>'AEDET-OBC'!V11</f>
        <v>1</v>
      </c>
      <c r="F91" s="4">
        <f>'AEDET-OBC'!X11</f>
        <v>0</v>
      </c>
      <c r="G91" s="23"/>
      <c r="H91" s="4">
        <f t="shared" si="6"/>
        <v>0</v>
      </c>
      <c r="J91" s="14"/>
      <c r="K91" s="20"/>
      <c r="L91" s="20"/>
      <c r="M91" s="20"/>
      <c r="N91" s="14"/>
      <c r="O91" s="14"/>
    </row>
    <row r="92" spans="1:15">
      <c r="A92" s="1" t="s">
        <v>67</v>
      </c>
      <c r="B92" s="33" t="s">
        <v>7</v>
      </c>
      <c r="D92" s="4">
        <f>'AEDET-OBC'!V12</f>
        <v>1</v>
      </c>
      <c r="F92" s="4">
        <f>'AEDET-OBC'!X12</f>
        <v>0</v>
      </c>
      <c r="G92" s="23"/>
      <c r="H92" s="4">
        <f t="shared" si="6"/>
        <v>0</v>
      </c>
      <c r="J92" s="14"/>
      <c r="K92" s="14"/>
      <c r="L92" s="14"/>
      <c r="M92" s="14"/>
      <c r="N92" s="14"/>
      <c r="O92" s="14"/>
    </row>
    <row r="93" spans="1:15">
      <c r="A93" s="1" t="s">
        <v>68</v>
      </c>
      <c r="B93" s="33" t="s">
        <v>171</v>
      </c>
      <c r="D93" s="4">
        <f>'AEDET-OBC'!V13</f>
        <v>1</v>
      </c>
      <c r="F93" s="4">
        <f>'AEDET-OBC'!X13</f>
        <v>0</v>
      </c>
      <c r="G93" s="23"/>
      <c r="H93" s="4">
        <f t="shared" si="6"/>
        <v>0</v>
      </c>
      <c r="J93" s="14"/>
      <c r="K93" s="14"/>
      <c r="L93" s="14"/>
      <c r="M93" s="14"/>
      <c r="N93" s="14"/>
      <c r="O93" s="14"/>
    </row>
    <row r="94" spans="1:15">
      <c r="A94" s="1" t="s">
        <v>69</v>
      </c>
      <c r="B94" s="39" t="s">
        <v>172</v>
      </c>
      <c r="D94" s="4">
        <f>'AEDET-OBC'!V14</f>
        <v>1</v>
      </c>
      <c r="E94" s="9"/>
      <c r="F94" s="4">
        <f>'AEDET-OBC'!X14</f>
        <v>0</v>
      </c>
      <c r="G94" s="23"/>
      <c r="H94" s="4">
        <f t="shared" si="6"/>
        <v>0</v>
      </c>
      <c r="J94" s="14"/>
      <c r="K94" s="14"/>
      <c r="L94" s="14"/>
      <c r="M94" s="14"/>
      <c r="N94" s="14"/>
      <c r="O94" s="14"/>
    </row>
    <row r="95" spans="1:15">
      <c r="A95" s="1" t="s">
        <v>70</v>
      </c>
      <c r="B95" s="39" t="s">
        <v>173</v>
      </c>
      <c r="D95" s="4">
        <f>'AEDET-OBC'!V15</f>
        <v>1</v>
      </c>
      <c r="E95" s="9"/>
      <c r="F95" s="4">
        <f>'AEDET-OBC'!X15</f>
        <v>0</v>
      </c>
      <c r="G95" s="23"/>
      <c r="H95" s="4">
        <f t="shared" si="6"/>
        <v>0</v>
      </c>
      <c r="J95" s="14"/>
      <c r="K95" s="14"/>
      <c r="L95" s="14"/>
      <c r="M95" s="14"/>
      <c r="N95" s="14"/>
      <c r="O95" s="14"/>
    </row>
    <row r="96" spans="1:15">
      <c r="A96" s="1" t="s">
        <v>71</v>
      </c>
      <c r="B96" s="106" t="s">
        <v>229</v>
      </c>
      <c r="D96" s="4">
        <f>'AEDET-OBC'!V16</f>
        <v>2</v>
      </c>
      <c r="E96" s="9"/>
      <c r="F96" s="4">
        <f>'AEDET-OBC'!X16</f>
        <v>0</v>
      </c>
      <c r="G96" s="23"/>
      <c r="H96" s="4">
        <f t="shared" si="6"/>
        <v>0</v>
      </c>
      <c r="J96" s="14"/>
      <c r="K96" s="14"/>
      <c r="L96" s="14"/>
      <c r="M96" s="14"/>
      <c r="N96" s="14"/>
      <c r="O96" s="14"/>
    </row>
    <row r="97" spans="1:15">
      <c r="A97" s="9"/>
      <c r="B97" s="9"/>
      <c r="C97" s="9"/>
      <c r="D97" s="11"/>
      <c r="E97" s="9"/>
      <c r="F97" s="11"/>
      <c r="G97" s="23"/>
      <c r="H97" s="11"/>
      <c r="J97" s="14"/>
      <c r="K97" s="14"/>
      <c r="L97" s="14"/>
      <c r="M97" s="14"/>
      <c r="N97" s="14"/>
      <c r="O97" s="14"/>
    </row>
    <row r="98" spans="1:15">
      <c r="A98" s="1" t="s">
        <v>135</v>
      </c>
      <c r="D98" s="4">
        <f>SUM(D89:D97)</f>
        <v>9</v>
      </c>
      <c r="F98" s="4">
        <f>SUM(F89:F97)</f>
        <v>0</v>
      </c>
      <c r="G98" s="23"/>
      <c r="H98" s="4">
        <f>SUM(H89:H97)</f>
        <v>0</v>
      </c>
      <c r="J98" s="14"/>
      <c r="K98" s="14"/>
      <c r="L98" s="14"/>
      <c r="M98" s="14"/>
      <c r="N98" s="14"/>
      <c r="O98" s="14"/>
    </row>
    <row r="99" spans="1:15">
      <c r="A99" s="1" t="s">
        <v>134</v>
      </c>
      <c r="D99" s="15">
        <f>IF(D98=0,0,H98/D98)</f>
        <v>0</v>
      </c>
      <c r="F99" s="2"/>
      <c r="G99" s="24"/>
      <c r="H99" s="2"/>
      <c r="J99" s="14"/>
      <c r="K99" s="14"/>
      <c r="L99" s="14"/>
      <c r="M99" s="14"/>
      <c r="N99" s="14"/>
      <c r="O99" s="14"/>
    </row>
    <row r="100" spans="1:15">
      <c r="J100" s="14"/>
      <c r="K100" s="14"/>
      <c r="L100" s="14"/>
      <c r="M100" s="14"/>
      <c r="N100" s="14"/>
      <c r="O100" s="14"/>
    </row>
    <row r="101" spans="1:15">
      <c r="B101" s="59" t="s">
        <v>8</v>
      </c>
      <c r="D101" s="13" t="s">
        <v>116</v>
      </c>
      <c r="F101" s="13" t="s">
        <v>134</v>
      </c>
      <c r="G101" s="12"/>
      <c r="H101" s="13" t="s">
        <v>135</v>
      </c>
      <c r="J101" s="14"/>
      <c r="K101" s="14"/>
      <c r="L101" s="14"/>
      <c r="N101" s="14"/>
      <c r="O101" s="14"/>
    </row>
    <row r="102" spans="1:15">
      <c r="A102" s="1" t="s">
        <v>77</v>
      </c>
      <c r="B102" s="33" t="s">
        <v>174</v>
      </c>
      <c r="D102" s="4">
        <f>'AEDET-OBC'!V21</f>
        <v>1</v>
      </c>
      <c r="F102" s="4">
        <f>'AEDET-OBC'!X21</f>
        <v>0</v>
      </c>
      <c r="G102" s="23"/>
      <c r="H102" s="4">
        <f>D102*F102</f>
        <v>0</v>
      </c>
      <c r="J102" s="14"/>
      <c r="K102" s="14"/>
      <c r="L102" s="14"/>
      <c r="N102" s="14"/>
      <c r="O102" s="14"/>
    </row>
    <row r="103" spans="1:15">
      <c r="A103" s="1" t="s">
        <v>78</v>
      </c>
      <c r="B103" s="33" t="s">
        <v>175</v>
      </c>
      <c r="D103" s="4">
        <f>'AEDET-OBC'!V22</f>
        <v>1</v>
      </c>
      <c r="F103" s="4">
        <f>'AEDET-OBC'!X22</f>
        <v>0</v>
      </c>
      <c r="G103" s="23"/>
      <c r="H103" s="4">
        <f t="shared" ref="H103:H108" si="7">D103*F103</f>
        <v>0</v>
      </c>
      <c r="J103" s="14"/>
      <c r="K103" s="14"/>
      <c r="L103" s="14"/>
      <c r="N103" s="14"/>
      <c r="O103" s="14"/>
    </row>
    <row r="104" spans="1:15">
      <c r="A104" s="1" t="s">
        <v>79</v>
      </c>
      <c r="B104" s="33" t="s">
        <v>14</v>
      </c>
      <c r="D104" s="4">
        <f>'AEDET-OBC'!V23</f>
        <v>1</v>
      </c>
      <c r="F104" s="4">
        <f>'AEDET-OBC'!X23</f>
        <v>0</v>
      </c>
      <c r="G104" s="23"/>
      <c r="H104" s="4">
        <f t="shared" si="7"/>
        <v>0</v>
      </c>
    </row>
    <row r="105" spans="1:15">
      <c r="A105" s="1" t="s">
        <v>80</v>
      </c>
      <c r="B105" s="33" t="s">
        <v>177</v>
      </c>
      <c r="D105" s="4">
        <f>'AEDET-OBC'!V24</f>
        <v>1</v>
      </c>
      <c r="F105" s="4">
        <f>'AEDET-OBC'!X24</f>
        <v>0</v>
      </c>
      <c r="G105" s="23"/>
      <c r="H105" s="4">
        <f t="shared" si="7"/>
        <v>0</v>
      </c>
    </row>
    <row r="106" spans="1:15">
      <c r="A106" s="1" t="s">
        <v>81</v>
      </c>
      <c r="B106" s="33" t="s">
        <v>176</v>
      </c>
      <c r="D106" s="4">
        <f>'AEDET-OBC'!V25</f>
        <v>1</v>
      </c>
      <c r="F106" s="4">
        <f>'AEDET-OBC'!X25</f>
        <v>0</v>
      </c>
      <c r="G106" s="23"/>
      <c r="H106" s="4">
        <f t="shared" si="7"/>
        <v>0</v>
      </c>
      <c r="K106" s="8"/>
      <c r="L106" s="8"/>
    </row>
    <row r="107" spans="1:15">
      <c r="A107" s="1" t="s">
        <v>82</v>
      </c>
      <c r="B107" s="39" t="s">
        <v>187</v>
      </c>
      <c r="D107" s="4">
        <f>'AEDET-OBC'!V26</f>
        <v>1</v>
      </c>
      <c r="F107" s="4">
        <f>'AEDET-OBC'!X26</f>
        <v>0</v>
      </c>
      <c r="G107" s="23"/>
      <c r="H107" s="4">
        <f t="shared" si="7"/>
        <v>0</v>
      </c>
    </row>
    <row r="108" spans="1:15">
      <c r="A108" s="1" t="s">
        <v>83</v>
      </c>
      <c r="B108" s="106" t="s">
        <v>236</v>
      </c>
      <c r="D108" s="4">
        <f>'AEDET-OBC'!V27</f>
        <v>2</v>
      </c>
      <c r="F108" s="4">
        <f>'AEDET-OBC'!X27</f>
        <v>0</v>
      </c>
      <c r="G108" s="23"/>
      <c r="H108" s="4">
        <f t="shared" si="7"/>
        <v>0</v>
      </c>
    </row>
    <row r="109" spans="1:15">
      <c r="D109" s="11"/>
      <c r="E109" s="9"/>
      <c r="F109" s="11"/>
      <c r="G109" s="23"/>
      <c r="H109" s="11"/>
    </row>
    <row r="110" spans="1:15">
      <c r="A110" s="1" t="s">
        <v>135</v>
      </c>
      <c r="D110" s="4">
        <f>SUM(D102:D109)</f>
        <v>8</v>
      </c>
      <c r="F110" s="4">
        <f>SUM(F102:F109)</f>
        <v>0</v>
      </c>
      <c r="G110" s="23"/>
      <c r="H110" s="4">
        <f>SUM(H102:H109)</f>
        <v>0</v>
      </c>
    </row>
    <row r="111" spans="1:15">
      <c r="A111" s="1" t="s">
        <v>134</v>
      </c>
      <c r="D111" s="15">
        <f>IF(D110=0,0,H110/D110)</f>
        <v>0</v>
      </c>
      <c r="F111" s="2"/>
      <c r="G111" s="24"/>
      <c r="H111" s="2"/>
    </row>
    <row r="113" spans="1:8">
      <c r="B113" s="74" t="s">
        <v>15</v>
      </c>
      <c r="D113" s="13" t="s">
        <v>116</v>
      </c>
      <c r="F113" s="13" t="s">
        <v>134</v>
      </c>
      <c r="G113" s="12"/>
      <c r="H113" s="13" t="s">
        <v>135</v>
      </c>
    </row>
    <row r="114" spans="1:8">
      <c r="A114" s="1" t="s">
        <v>85</v>
      </c>
      <c r="B114" s="33" t="s">
        <v>178</v>
      </c>
      <c r="D114" s="4">
        <f>'AEDET-OBC'!V32</f>
        <v>1</v>
      </c>
      <c r="F114" s="4">
        <f>'AEDET-OBC'!X32</f>
        <v>0</v>
      </c>
      <c r="G114" s="23"/>
      <c r="H114" s="4">
        <f>D114*F114</f>
        <v>0</v>
      </c>
    </row>
    <row r="115" spans="1:8">
      <c r="A115" s="1" t="s">
        <v>86</v>
      </c>
      <c r="B115" s="33" t="s">
        <v>179</v>
      </c>
      <c r="D115" s="4">
        <f>'AEDET-OBC'!V33</f>
        <v>1</v>
      </c>
      <c r="F115" s="4">
        <f>'AEDET-OBC'!X33</f>
        <v>0</v>
      </c>
      <c r="G115" s="23"/>
      <c r="H115" s="4">
        <f>D115*F115</f>
        <v>0</v>
      </c>
    </row>
    <row r="116" spans="1:8">
      <c r="A116" s="1" t="s">
        <v>87</v>
      </c>
      <c r="B116" s="33" t="s">
        <v>180</v>
      </c>
      <c r="D116" s="4">
        <f>'AEDET-OBC'!V34</f>
        <v>1</v>
      </c>
      <c r="F116" s="4">
        <f>'AEDET-OBC'!X34</f>
        <v>0</v>
      </c>
      <c r="G116" s="23"/>
      <c r="H116" s="4">
        <f>D116*F116</f>
        <v>0</v>
      </c>
    </row>
    <row r="117" spans="1:8">
      <c r="A117" s="1" t="s">
        <v>88</v>
      </c>
      <c r="B117" s="33" t="s">
        <v>24</v>
      </c>
      <c r="D117" s="4">
        <f>'AEDET-OBC'!V35</f>
        <v>1</v>
      </c>
      <c r="F117" s="4">
        <f>'AEDET-OBC'!X35</f>
        <v>0</v>
      </c>
      <c r="G117" s="23"/>
      <c r="H117" s="4">
        <f t="shared" ref="H117:H123" si="8">D117*F117</f>
        <v>0</v>
      </c>
    </row>
    <row r="118" spans="1:8">
      <c r="A118" s="1" t="s">
        <v>89</v>
      </c>
      <c r="B118" s="33" t="s">
        <v>181</v>
      </c>
      <c r="D118" s="4">
        <f>'AEDET-OBC'!V36</f>
        <v>1</v>
      </c>
      <c r="F118" s="4">
        <f>'AEDET-OBC'!X36</f>
        <v>0</v>
      </c>
      <c r="G118" s="23"/>
      <c r="H118" s="4">
        <f t="shared" si="8"/>
        <v>0</v>
      </c>
    </row>
    <row r="119" spans="1:8">
      <c r="A119" s="1" t="s">
        <v>90</v>
      </c>
      <c r="B119" s="33" t="s">
        <v>25</v>
      </c>
      <c r="D119" s="4">
        <f>'AEDET-OBC'!V37</f>
        <v>1</v>
      </c>
      <c r="F119" s="4">
        <f>'AEDET-OBC'!X37</f>
        <v>0</v>
      </c>
      <c r="G119" s="23"/>
      <c r="H119" s="4">
        <f t="shared" si="8"/>
        <v>0</v>
      </c>
    </row>
    <row r="120" spans="1:8">
      <c r="A120" s="1" t="s">
        <v>91</v>
      </c>
      <c r="B120" s="33" t="s">
        <v>26</v>
      </c>
      <c r="D120" s="4">
        <f>'AEDET-OBC'!V38</f>
        <v>1</v>
      </c>
      <c r="F120" s="4">
        <f>'AEDET-OBC'!X38</f>
        <v>0</v>
      </c>
      <c r="G120" s="23"/>
      <c r="H120" s="4">
        <f t="shared" si="8"/>
        <v>0</v>
      </c>
    </row>
    <row r="121" spans="1:8">
      <c r="A121" s="1" t="s">
        <v>92</v>
      </c>
      <c r="B121" s="33" t="s">
        <v>117</v>
      </c>
      <c r="D121" s="4">
        <f>'AEDET-OBC'!V39</f>
        <v>1</v>
      </c>
      <c r="F121" s="4">
        <f>'AEDET-OBC'!X39</f>
        <v>0</v>
      </c>
      <c r="G121" s="23"/>
      <c r="H121" s="4">
        <f t="shared" si="8"/>
        <v>0</v>
      </c>
    </row>
    <row r="122" spans="1:8">
      <c r="A122" s="1" t="s">
        <v>93</v>
      </c>
      <c r="B122" s="39" t="s">
        <v>182</v>
      </c>
      <c r="D122" s="4">
        <f>'AEDET-OBC'!V40</f>
        <v>1</v>
      </c>
      <c r="F122" s="4">
        <f>'AEDET-OBC'!X40</f>
        <v>0</v>
      </c>
      <c r="G122" s="23"/>
      <c r="H122" s="4">
        <f t="shared" si="8"/>
        <v>0</v>
      </c>
    </row>
    <row r="123" spans="1:8">
      <c r="A123" s="1" t="s">
        <v>249</v>
      </c>
      <c r="B123" s="106" t="s">
        <v>231</v>
      </c>
      <c r="D123" s="4">
        <f>'AEDET-OBC'!V41</f>
        <v>2</v>
      </c>
      <c r="F123" s="4">
        <f>'AEDET-OBC'!X41</f>
        <v>0</v>
      </c>
      <c r="G123" s="23"/>
      <c r="H123" s="4">
        <f t="shared" si="8"/>
        <v>0</v>
      </c>
    </row>
    <row r="124" spans="1:8">
      <c r="D124" s="11"/>
      <c r="E124" s="9"/>
      <c r="F124" s="11"/>
      <c r="G124" s="23"/>
      <c r="H124" s="11"/>
    </row>
    <row r="125" spans="1:8">
      <c r="A125" s="1" t="s">
        <v>135</v>
      </c>
      <c r="D125" s="4">
        <f>SUM(D114:D124)</f>
        <v>11</v>
      </c>
      <c r="F125" s="4">
        <f>SUM(F114:F124)</f>
        <v>0</v>
      </c>
      <c r="G125" s="23"/>
      <c r="H125" s="4">
        <f>SUM(H114:H124)</f>
        <v>0</v>
      </c>
    </row>
    <row r="126" spans="1:8">
      <c r="A126" s="1" t="s">
        <v>134</v>
      </c>
      <c r="D126" s="15">
        <f>IF(D125=0,0,H125/D125)</f>
        <v>0</v>
      </c>
      <c r="F126" s="2"/>
      <c r="G126" s="24"/>
      <c r="H126" s="2"/>
    </row>
    <row r="128" spans="1:8">
      <c r="B128" s="75" t="s">
        <v>27</v>
      </c>
      <c r="D128" s="13" t="s">
        <v>116</v>
      </c>
      <c r="F128" s="13" t="s">
        <v>134</v>
      </c>
      <c r="G128" s="12"/>
      <c r="H128" s="13" t="s">
        <v>135</v>
      </c>
    </row>
    <row r="129" spans="1:8">
      <c r="A129" s="1" t="s">
        <v>95</v>
      </c>
      <c r="B129" s="33" t="s">
        <v>32</v>
      </c>
      <c r="D129" s="4">
        <v>1</v>
      </c>
      <c r="F129" s="4">
        <f>'AEDET-OBC'!X44</f>
        <v>0</v>
      </c>
      <c r="G129" s="23"/>
      <c r="H129" s="4">
        <f>D129*F129</f>
        <v>0</v>
      </c>
    </row>
    <row r="130" spans="1:8">
      <c r="A130" s="1" t="s">
        <v>96</v>
      </c>
      <c r="B130" s="33" t="s">
        <v>183</v>
      </c>
      <c r="D130" s="4">
        <f>'AEDET-OBC'!V45</f>
        <v>1</v>
      </c>
      <c r="F130" s="4">
        <f>'AEDET-OBC'!X45</f>
        <v>0</v>
      </c>
      <c r="G130" s="23"/>
      <c r="H130" s="4">
        <f t="shared" ref="H130:H134" si="9">D130*F130</f>
        <v>0</v>
      </c>
    </row>
    <row r="131" spans="1:8">
      <c r="A131" s="1" t="s">
        <v>97</v>
      </c>
      <c r="B131" s="33" t="s">
        <v>184</v>
      </c>
      <c r="D131" s="4">
        <f>'AEDET-OBC'!V46</f>
        <v>1</v>
      </c>
      <c r="F131" s="4">
        <f>'AEDET-OBC'!X46</f>
        <v>0</v>
      </c>
      <c r="G131" s="23"/>
      <c r="H131" s="4">
        <f t="shared" si="9"/>
        <v>0</v>
      </c>
    </row>
    <row r="132" spans="1:8">
      <c r="A132" s="1" t="s">
        <v>98</v>
      </c>
      <c r="B132" s="33" t="s">
        <v>185</v>
      </c>
      <c r="D132" s="4">
        <f>'AEDET-OBC'!V47</f>
        <v>1</v>
      </c>
      <c r="F132" s="4">
        <f>'AEDET-OBC'!X47</f>
        <v>0</v>
      </c>
      <c r="G132" s="23"/>
      <c r="H132" s="4">
        <f t="shared" si="9"/>
        <v>0</v>
      </c>
    </row>
    <row r="133" spans="1:8">
      <c r="A133" s="1" t="s">
        <v>99</v>
      </c>
      <c r="B133" s="39" t="s">
        <v>186</v>
      </c>
      <c r="D133" s="4">
        <f>'AEDET-OBC'!V48</f>
        <v>1</v>
      </c>
      <c r="F133" s="4">
        <f>'AEDET-OBC'!X48</f>
        <v>0</v>
      </c>
      <c r="G133" s="23"/>
      <c r="H133" s="4">
        <f t="shared" si="9"/>
        <v>0</v>
      </c>
    </row>
    <row r="134" spans="1:8">
      <c r="A134" s="1" t="s">
        <v>100</v>
      </c>
      <c r="B134" s="106" t="s">
        <v>232</v>
      </c>
      <c r="D134" s="4">
        <f>'AEDET-OBC'!V49</f>
        <v>2</v>
      </c>
      <c r="F134" s="4">
        <f>'AEDET-OBC'!X49</f>
        <v>0</v>
      </c>
      <c r="G134" s="23"/>
      <c r="H134" s="4">
        <f t="shared" si="9"/>
        <v>0</v>
      </c>
    </row>
    <row r="135" spans="1:8">
      <c r="A135" s="9"/>
      <c r="B135" s="9"/>
      <c r="C135" s="9"/>
      <c r="D135" s="11"/>
      <c r="E135" s="9"/>
      <c r="F135" s="11"/>
      <c r="G135" s="23"/>
      <c r="H135" s="11"/>
    </row>
    <row r="136" spans="1:8">
      <c r="A136" s="1" t="s">
        <v>135</v>
      </c>
      <c r="D136" s="4">
        <f>SUM(D129:D135)</f>
        <v>7</v>
      </c>
      <c r="F136" s="4">
        <f>SUM(F129:F135)</f>
        <v>0</v>
      </c>
      <c r="G136" s="23"/>
      <c r="H136" s="4">
        <f>SUM(H129:H135)</f>
        <v>0</v>
      </c>
    </row>
    <row r="137" spans="1:8">
      <c r="A137" s="1" t="s">
        <v>134</v>
      </c>
      <c r="D137" s="15">
        <f>IF(D136=0,0,H136/D136)</f>
        <v>0</v>
      </c>
      <c r="F137" s="2"/>
      <c r="G137" s="24"/>
      <c r="H137" s="2"/>
    </row>
    <row r="139" spans="1:8">
      <c r="B139" s="107" t="s">
        <v>76</v>
      </c>
      <c r="D139" s="15">
        <f>D17</f>
        <v>0</v>
      </c>
    </row>
    <row r="140" spans="1:8">
      <c r="B140" s="108" t="s">
        <v>84</v>
      </c>
      <c r="D140" s="15">
        <f>D31</f>
        <v>0</v>
      </c>
    </row>
    <row r="141" spans="1:8">
      <c r="B141" s="109" t="s">
        <v>94</v>
      </c>
      <c r="D141" s="15">
        <f>D45</f>
        <v>0</v>
      </c>
    </row>
    <row r="142" spans="1:8">
      <c r="B142" s="110" t="s">
        <v>33</v>
      </c>
      <c r="D142" s="15">
        <f>D58</f>
        <v>0</v>
      </c>
    </row>
    <row r="143" spans="1:8">
      <c r="B143" s="111" t="s">
        <v>51</v>
      </c>
      <c r="C143" s="7"/>
      <c r="D143" s="15">
        <f>D70</f>
        <v>0</v>
      </c>
    </row>
    <row r="144" spans="1:8">
      <c r="B144" s="112" t="s">
        <v>63</v>
      </c>
      <c r="C144" s="8"/>
      <c r="D144" s="15">
        <f>D86</f>
        <v>0</v>
      </c>
    </row>
    <row r="145" spans="2:4">
      <c r="B145" s="113" t="s">
        <v>6</v>
      </c>
      <c r="D145" s="15">
        <f>D99</f>
        <v>0</v>
      </c>
    </row>
    <row r="146" spans="2:4">
      <c r="B146" s="114" t="s">
        <v>8</v>
      </c>
      <c r="D146" s="15">
        <f>D111</f>
        <v>0</v>
      </c>
    </row>
    <row r="147" spans="2:4">
      <c r="B147" s="115" t="s">
        <v>15</v>
      </c>
      <c r="C147" s="10"/>
      <c r="D147" s="15">
        <f>D126</f>
        <v>0</v>
      </c>
    </row>
    <row r="148" spans="2:4">
      <c r="B148" s="116" t="s">
        <v>27</v>
      </c>
      <c r="C148" s="10"/>
      <c r="D148" s="15">
        <f>D137</f>
        <v>0</v>
      </c>
    </row>
  </sheetData>
  <conditionalFormatting sqref="F137:H137 F126:H126 F111:H111 F99:H99 F86 H70 F58:H58 F69:G70 F45 F31 F17 R18">
    <cfRule type="cellIs" dxfId="334" priority="5" stopIfTrue="1" operator="equal">
      <formula>"NON"</formula>
    </cfRule>
    <cfRule type="cellIs" dxfId="333" priority="6" stopIfTrue="1" operator="equal">
      <formula>"ESS"</formula>
    </cfRule>
  </conditionalFormatting>
  <conditionalFormatting sqref="F137:H137 F126:H126 F111:H111 F99:H99 F86 F70 F58:H58 F45 F31 F17 R18">
    <cfRule type="cellIs" dxfId="332" priority="4" stopIfTrue="1" operator="equal">
      <formula>"DES"</formula>
    </cfRule>
  </conditionalFormatting>
  <conditionalFormatting sqref="O65">
    <cfRule type="cellIs" dxfId="331" priority="2" stopIfTrue="1" operator="equal">
      <formula>"NE"</formula>
    </cfRule>
    <cfRule type="cellIs" dxfId="330" priority="3" stopIfTrue="1" operator="equal">
      <formula>"ES"</formula>
    </cfRule>
  </conditionalFormatting>
  <conditionalFormatting sqref="O65">
    <cfRule type="cellIs" dxfId="329" priority="1" stopIfTrue="1" operator="equal">
      <formula>"DE"</formula>
    </cfRule>
  </conditionalFormatting>
  <dataValidations count="4">
    <dataValidation allowBlank="1" showDropDown="1" showInputMessage="1" showErrorMessage="1" sqref="D114:D125 F89:H98 D48:D57 F61:H68 F69 G70:H70 H48:H55 H57 H69 H20:H30 D61:D69 F48:G57 H5:H16 D30 D129:D136 F44 F30 D44 D85 F16 D16 R17 F85:H85 H74:H83 H34:H44 D89:D98 D102:D110 F102:H110 F114:H125 F129:H136"/>
    <dataValidation type="list" allowBlank="1" showInputMessage="1" showErrorMessage="1" sqref="F137:H137 F99:H99 F126:H126 F111:H111 F70 F58:H58 F45 F31 F17 R18 O65 F86">
      <formula1>$S$4:$S$6</formula1>
    </dataValidation>
    <dataValidation showDropDown="1" showInputMessage="1" showErrorMessage="1" sqref="D74:D83 D34:D43 D20:D29 F34:F43 D5:D15 F5:F15 F20:F29 F74:F83"/>
    <dataValidation type="list" allowBlank="1" showInputMessage="1" showErrorMessage="1" sqref="G69">
      <formula1>$S$5:$S$6</formula1>
    </dataValidation>
  </dataValidation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</sheetPr>
  <dimension ref="A1:BB103"/>
  <sheetViews>
    <sheetView showGridLines="0" showRowColHeaders="0" topLeftCell="A5" zoomScale="115" zoomScaleNormal="115" workbookViewId="0">
      <selection activeCell="D29" sqref="D29"/>
    </sheetView>
  </sheetViews>
  <sheetFormatPr defaultRowHeight="11.25"/>
  <cols>
    <col min="1" max="1" width="3.28515625" style="1" customWidth="1"/>
    <col min="2" max="2" width="58.7109375" style="1" customWidth="1"/>
    <col min="3" max="3" width="0.42578125" style="1" customWidth="1"/>
    <col min="4" max="4" width="3.7109375" style="2" customWidth="1"/>
    <col min="5" max="5" width="0.42578125" style="1" customWidth="1"/>
    <col min="6" max="6" width="3.7109375" style="1" customWidth="1"/>
    <col min="7" max="7" width="0.42578125" style="1" customWidth="1"/>
    <col min="8" max="8" width="3.7109375" style="1" customWidth="1"/>
    <col min="9" max="9" width="0.42578125" style="1" customWidth="1"/>
    <col min="10" max="10" width="3.28515625" style="1" customWidth="1"/>
    <col min="11" max="11" width="58.7109375" style="1" customWidth="1"/>
    <col min="12" max="12" width="0.42578125" style="1" customWidth="1"/>
    <col min="13" max="13" width="3.7109375" style="2" customWidth="1"/>
    <col min="14" max="14" width="0.42578125" style="1" customWidth="1"/>
    <col min="15" max="15" width="3.7109375" style="1" customWidth="1"/>
    <col min="16" max="16" width="0.42578125" style="1" customWidth="1"/>
    <col min="17" max="17" width="3.7109375" style="1" customWidth="1"/>
    <col min="18" max="18" width="0.42578125" style="1" customWidth="1"/>
    <col min="19" max="19" width="3.28515625" style="1" customWidth="1"/>
    <col min="20" max="20" width="58.7109375" style="1" customWidth="1"/>
    <col min="21" max="21" width="0.42578125" style="1" customWidth="1"/>
    <col min="22" max="22" width="3.7109375" style="2" customWidth="1"/>
    <col min="23" max="23" width="0.42578125" style="1" customWidth="1"/>
    <col min="24" max="24" width="3.7109375" style="1" customWidth="1"/>
    <col min="25" max="25" width="0.42578125" style="1" customWidth="1"/>
    <col min="26" max="26" width="3.7109375" style="1" customWidth="1"/>
    <col min="27" max="27" width="0.42578125" style="1" customWidth="1"/>
    <col min="28" max="28" width="3.7109375" style="1" customWidth="1"/>
    <col min="29" max="29" width="4.42578125" style="1" customWidth="1"/>
    <col min="30" max="30" width="100.7109375" style="1" customWidth="1"/>
    <col min="31" max="31" width="0.85546875" style="1" customWidth="1"/>
    <col min="32" max="32" width="9.140625" style="1" customWidth="1"/>
    <col min="33" max="33" width="53.85546875" style="1" customWidth="1"/>
    <col min="34" max="16384" width="9.140625" style="1"/>
  </cols>
  <sheetData>
    <row r="1" spans="1:54" ht="11.25" customHeight="1"/>
    <row r="2" spans="1:54" ht="11.25" customHeight="1">
      <c r="B2" s="145" t="s">
        <v>198</v>
      </c>
      <c r="C2" s="145"/>
      <c r="D2" s="145"/>
      <c r="E2" s="145"/>
      <c r="F2" s="145"/>
      <c r="K2" s="134" t="str">
        <f>'AEDET-IA Benchmark'!K2</f>
        <v>Project Name</v>
      </c>
      <c r="Z2" s="99" t="s">
        <v>256</v>
      </c>
      <c r="AC2" s="135" t="str">
        <f>Z2</f>
        <v>AEDET Refresh v1.1 Feb 2016</v>
      </c>
      <c r="AG2" s="6" t="str">
        <f>K2</f>
        <v>Project Name</v>
      </c>
      <c r="AK2" s="136" t="str">
        <f>B2</f>
        <v>FBC</v>
      </c>
    </row>
    <row r="3" spans="1:54" ht="11.25" customHeight="1"/>
    <row r="4" spans="1:54" ht="11.25" customHeight="1">
      <c r="AB4" s="25"/>
      <c r="AC4" s="26" t="s">
        <v>120</v>
      </c>
      <c r="AD4" s="26" t="s">
        <v>121</v>
      </c>
    </row>
    <row r="5" spans="1:54" ht="11.25" customHeight="1">
      <c r="B5" s="6"/>
      <c r="AB5" s="3" t="str">
        <f t="shared" ref="AB5:AB14" si="0">IF(H9="yes","X","Y")</f>
        <v>Y</v>
      </c>
      <c r="AC5" s="34" t="s">
        <v>0</v>
      </c>
      <c r="AD5" s="122"/>
    </row>
    <row r="6" spans="1:54" ht="11.25" customHeight="1">
      <c r="B6" s="36" t="s">
        <v>142</v>
      </c>
      <c r="K6" s="36" t="s">
        <v>143</v>
      </c>
      <c r="T6" s="36" t="s">
        <v>146</v>
      </c>
      <c r="AB6" s="3" t="str">
        <f t="shared" si="0"/>
        <v>Y</v>
      </c>
      <c r="AC6" s="34" t="s">
        <v>1</v>
      </c>
      <c r="AD6" s="122"/>
    </row>
    <row r="7" spans="1:54" ht="11.25" customHeight="1">
      <c r="AB7" s="3" t="str">
        <f t="shared" si="0"/>
        <v>Y</v>
      </c>
      <c r="AC7" s="34" t="s">
        <v>2</v>
      </c>
      <c r="AD7" s="122"/>
    </row>
    <row r="8" spans="1:54" ht="11.25" customHeight="1">
      <c r="B8" s="71" t="s">
        <v>76</v>
      </c>
      <c r="D8" s="28" t="s">
        <v>116</v>
      </c>
      <c r="E8" s="2"/>
      <c r="F8" s="29" t="s">
        <v>134</v>
      </c>
      <c r="G8" s="12"/>
      <c r="H8" s="30" t="s">
        <v>119</v>
      </c>
      <c r="K8" s="55" t="s">
        <v>33</v>
      </c>
      <c r="M8" s="28" t="s">
        <v>116</v>
      </c>
      <c r="N8" s="2"/>
      <c r="O8" s="29" t="s">
        <v>134</v>
      </c>
      <c r="P8" s="12"/>
      <c r="Q8" s="30" t="s">
        <v>119</v>
      </c>
      <c r="T8" s="58" t="s">
        <v>6</v>
      </c>
      <c r="V8" s="28" t="s">
        <v>116</v>
      </c>
      <c r="W8" s="2"/>
      <c r="X8" s="29" t="s">
        <v>134</v>
      </c>
      <c r="Y8" s="12"/>
      <c r="Z8" s="30" t="s">
        <v>119</v>
      </c>
      <c r="AB8" s="3" t="str">
        <f t="shared" si="0"/>
        <v>Y</v>
      </c>
      <c r="AC8" s="34" t="s">
        <v>5</v>
      </c>
      <c r="AD8" s="122"/>
      <c r="AE8" s="14"/>
      <c r="AG8" s="50" t="s">
        <v>118</v>
      </c>
      <c r="AZ8" s="2">
        <v>2</v>
      </c>
      <c r="BA8" s="2">
        <v>6</v>
      </c>
      <c r="BB8" s="2" t="s">
        <v>123</v>
      </c>
    </row>
    <row r="9" spans="1:54" ht="11.25" customHeight="1">
      <c r="A9" s="33" t="s">
        <v>0</v>
      </c>
      <c r="B9" s="33" t="s">
        <v>101</v>
      </c>
      <c r="C9" s="33"/>
      <c r="D9" s="117">
        <f>'AEDET-OBC'!D9</f>
        <v>1</v>
      </c>
      <c r="E9" s="118"/>
      <c r="F9" s="117"/>
      <c r="G9" s="119"/>
      <c r="H9" s="117"/>
      <c r="J9" s="33" t="s">
        <v>28</v>
      </c>
      <c r="K9" s="33" t="s">
        <v>158</v>
      </c>
      <c r="L9" s="33"/>
      <c r="M9" s="117">
        <v>1</v>
      </c>
      <c r="N9" s="118"/>
      <c r="O9" s="117"/>
      <c r="P9" s="119"/>
      <c r="Q9" s="117"/>
      <c r="S9" s="33" t="s">
        <v>64</v>
      </c>
      <c r="T9" s="33" t="s">
        <v>203</v>
      </c>
      <c r="U9" s="33"/>
      <c r="V9" s="117">
        <f>'AEDET-OBC'!V9</f>
        <v>1</v>
      </c>
      <c r="W9" s="33"/>
      <c r="X9" s="117"/>
      <c r="Y9" s="119"/>
      <c r="Z9" s="117"/>
      <c r="AB9" s="3" t="str">
        <f t="shared" si="0"/>
        <v>Y</v>
      </c>
      <c r="AC9" s="34" t="s">
        <v>3</v>
      </c>
      <c r="AD9" s="122"/>
      <c r="AE9" s="14"/>
      <c r="AG9" s="48" t="s">
        <v>193</v>
      </c>
      <c r="AZ9" s="2">
        <v>1</v>
      </c>
      <c r="BA9" s="2">
        <v>5</v>
      </c>
      <c r="BB9" s="2" t="s">
        <v>124</v>
      </c>
    </row>
    <row r="10" spans="1:54" ht="11.25" customHeight="1">
      <c r="A10" s="33" t="s">
        <v>1</v>
      </c>
      <c r="B10" s="33" t="s">
        <v>189</v>
      </c>
      <c r="C10" s="33"/>
      <c r="D10" s="117">
        <f>'AEDET-OBC'!D10</f>
        <v>1</v>
      </c>
      <c r="E10" s="118"/>
      <c r="F10" s="117"/>
      <c r="G10" s="119"/>
      <c r="H10" s="117"/>
      <c r="J10" s="33" t="s">
        <v>29</v>
      </c>
      <c r="K10" s="33" t="s">
        <v>265</v>
      </c>
      <c r="L10" s="33"/>
      <c r="M10" s="117">
        <f>'AEDET-OBC'!M10</f>
        <v>1</v>
      </c>
      <c r="N10" s="118"/>
      <c r="O10" s="117"/>
      <c r="P10" s="119"/>
      <c r="Q10" s="117"/>
      <c r="S10" s="33" t="s">
        <v>65</v>
      </c>
      <c r="T10" s="33" t="s">
        <v>207</v>
      </c>
      <c r="U10" s="33"/>
      <c r="V10" s="117">
        <f>'AEDET-OBC'!V10</f>
        <v>1</v>
      </c>
      <c r="W10" s="33"/>
      <c r="X10" s="117"/>
      <c r="Y10" s="119"/>
      <c r="Z10" s="117"/>
      <c r="AB10" s="3" t="str">
        <f t="shared" si="0"/>
        <v>Y</v>
      </c>
      <c r="AC10" s="34" t="s">
        <v>38</v>
      </c>
      <c r="AD10" s="122"/>
      <c r="AE10" s="20"/>
      <c r="AG10" s="48" t="s">
        <v>136</v>
      </c>
      <c r="AZ10" s="2">
        <v>0</v>
      </c>
      <c r="BA10" s="2">
        <v>4</v>
      </c>
      <c r="BB10" s="2"/>
    </row>
    <row r="11" spans="1:54" ht="11.25" customHeight="1">
      <c r="A11" s="33" t="s">
        <v>2</v>
      </c>
      <c r="B11" s="33" t="s">
        <v>188</v>
      </c>
      <c r="C11" s="33"/>
      <c r="D11" s="117">
        <f>'AEDET-OBC'!D11</f>
        <v>1</v>
      </c>
      <c r="E11" s="118"/>
      <c r="F11" s="117"/>
      <c r="G11" s="119"/>
      <c r="H11" s="117"/>
      <c r="J11" s="33" t="s">
        <v>30</v>
      </c>
      <c r="K11" s="33" t="s">
        <v>266</v>
      </c>
      <c r="L11" s="33"/>
      <c r="M11" s="117">
        <f>'AEDET-OBC'!M11</f>
        <v>1</v>
      </c>
      <c r="N11" s="118"/>
      <c r="O11" s="117"/>
      <c r="P11" s="119"/>
      <c r="Q11" s="117"/>
      <c r="S11" s="33" t="s">
        <v>66</v>
      </c>
      <c r="T11" s="33" t="s">
        <v>170</v>
      </c>
      <c r="U11" s="33"/>
      <c r="V11" s="117">
        <f>'AEDET-OBC'!V11</f>
        <v>1</v>
      </c>
      <c r="W11" s="33"/>
      <c r="X11" s="117"/>
      <c r="Y11" s="119"/>
      <c r="Z11" s="117"/>
      <c r="AB11" s="3" t="str">
        <f t="shared" si="0"/>
        <v>Y</v>
      </c>
      <c r="AC11" s="34" t="s">
        <v>39</v>
      </c>
      <c r="AD11" s="122"/>
      <c r="AE11" s="14"/>
      <c r="AG11" s="49" t="s">
        <v>137</v>
      </c>
      <c r="BA11" s="2">
        <v>3</v>
      </c>
      <c r="BB11" s="2"/>
    </row>
    <row r="12" spans="1:54" ht="11.25" customHeight="1">
      <c r="A12" s="33" t="s">
        <v>5</v>
      </c>
      <c r="B12" s="33" t="s">
        <v>104</v>
      </c>
      <c r="C12" s="33"/>
      <c r="D12" s="117">
        <f>'AEDET-OBC'!D12</f>
        <v>1</v>
      </c>
      <c r="E12" s="118"/>
      <c r="F12" s="117"/>
      <c r="G12" s="119"/>
      <c r="H12" s="117"/>
      <c r="J12" s="33" t="s">
        <v>31</v>
      </c>
      <c r="K12" s="33" t="s">
        <v>159</v>
      </c>
      <c r="L12" s="33"/>
      <c r="M12" s="117">
        <f>'AEDET-OBC'!M12</f>
        <v>1</v>
      </c>
      <c r="N12" s="118"/>
      <c r="O12" s="117"/>
      <c r="P12" s="119"/>
      <c r="Q12" s="117"/>
      <c r="S12" s="33" t="s">
        <v>67</v>
      </c>
      <c r="T12" s="33" t="s">
        <v>204</v>
      </c>
      <c r="U12" s="33"/>
      <c r="V12" s="117">
        <f>'AEDET-OBC'!V12</f>
        <v>1</v>
      </c>
      <c r="W12" s="33"/>
      <c r="X12" s="117"/>
      <c r="Y12" s="119"/>
      <c r="Z12" s="117"/>
      <c r="AB12" s="3" t="str">
        <f t="shared" si="0"/>
        <v>Y</v>
      </c>
      <c r="AC12" s="34" t="s">
        <v>40</v>
      </c>
      <c r="AD12" s="122"/>
      <c r="AE12" s="14"/>
      <c r="BA12" s="2">
        <v>2</v>
      </c>
      <c r="BB12" s="2"/>
    </row>
    <row r="13" spans="1:54" ht="11.25" customHeight="1">
      <c r="A13" s="33" t="s">
        <v>3</v>
      </c>
      <c r="B13" s="33" t="s">
        <v>258</v>
      </c>
      <c r="C13" s="33"/>
      <c r="D13" s="117">
        <f>'AEDET-OBC'!D13</f>
        <v>1</v>
      </c>
      <c r="E13" s="118"/>
      <c r="F13" s="117"/>
      <c r="G13" s="119"/>
      <c r="H13" s="117"/>
      <c r="J13" s="33" t="s">
        <v>45</v>
      </c>
      <c r="K13" s="39" t="s">
        <v>201</v>
      </c>
      <c r="L13" s="33"/>
      <c r="M13" s="117">
        <f>'AEDET-OBC'!M13</f>
        <v>1</v>
      </c>
      <c r="N13" s="118"/>
      <c r="O13" s="117"/>
      <c r="P13" s="119"/>
      <c r="Q13" s="117"/>
      <c r="S13" s="33" t="s">
        <v>68</v>
      </c>
      <c r="T13" s="33" t="s">
        <v>171</v>
      </c>
      <c r="U13" s="33"/>
      <c r="V13" s="117">
        <f>'AEDET-OBC'!V13</f>
        <v>1</v>
      </c>
      <c r="W13" s="33"/>
      <c r="X13" s="117"/>
      <c r="Y13" s="119"/>
      <c r="Z13" s="117"/>
      <c r="AB13" s="3" t="str">
        <f t="shared" si="0"/>
        <v>Y</v>
      </c>
      <c r="AC13" s="34" t="s">
        <v>144</v>
      </c>
      <c r="AD13" s="122"/>
      <c r="AE13" s="14"/>
      <c r="AG13" s="51" t="s">
        <v>133</v>
      </c>
      <c r="BA13" s="2">
        <v>1</v>
      </c>
      <c r="BB13" s="2"/>
    </row>
    <row r="14" spans="1:54" ht="11.25" customHeight="1">
      <c r="A14" s="33" t="s">
        <v>38</v>
      </c>
      <c r="B14" s="33" t="s">
        <v>106</v>
      </c>
      <c r="C14" s="33"/>
      <c r="D14" s="117">
        <f>'AEDET-OBC'!D14</f>
        <v>1</v>
      </c>
      <c r="E14" s="118"/>
      <c r="F14" s="117"/>
      <c r="G14" s="119"/>
      <c r="H14" s="117"/>
      <c r="J14" s="33" t="s">
        <v>46</v>
      </c>
      <c r="K14" s="39" t="s">
        <v>161</v>
      </c>
      <c r="L14" s="33"/>
      <c r="M14" s="117">
        <f>'AEDET-OBC'!M14</f>
        <v>1</v>
      </c>
      <c r="N14" s="118"/>
      <c r="O14" s="117"/>
      <c r="P14" s="119"/>
      <c r="Q14" s="117"/>
      <c r="S14" s="33" t="s">
        <v>69</v>
      </c>
      <c r="T14" s="39" t="s">
        <v>172</v>
      </c>
      <c r="U14" s="33"/>
      <c r="V14" s="117">
        <f>'AEDET-OBC'!V14</f>
        <v>1</v>
      </c>
      <c r="W14" s="33"/>
      <c r="X14" s="117"/>
      <c r="Y14" s="119"/>
      <c r="Z14" s="117"/>
      <c r="AB14" s="3" t="str">
        <f t="shared" si="0"/>
        <v>Y</v>
      </c>
      <c r="AC14" s="34" t="s">
        <v>246</v>
      </c>
      <c r="AD14" s="122"/>
      <c r="AE14" s="21"/>
      <c r="AG14" s="41" t="s">
        <v>127</v>
      </c>
      <c r="BA14" s="2">
        <v>0</v>
      </c>
      <c r="BB14" s="2"/>
    </row>
    <row r="15" spans="1:54" ht="11.25" customHeight="1">
      <c r="A15" s="33" t="s">
        <v>39</v>
      </c>
      <c r="B15" s="33" t="s">
        <v>148</v>
      </c>
      <c r="C15" s="33"/>
      <c r="D15" s="117">
        <f>'AEDET-OBC'!D15</f>
        <v>1</v>
      </c>
      <c r="E15" s="118"/>
      <c r="F15" s="117"/>
      <c r="G15" s="119"/>
      <c r="H15" s="117"/>
      <c r="J15" s="33" t="s">
        <v>47</v>
      </c>
      <c r="K15" s="39" t="s">
        <v>221</v>
      </c>
      <c r="L15" s="33"/>
      <c r="M15" s="117">
        <f>'AEDET-OBC'!M15</f>
        <v>1</v>
      </c>
      <c r="N15" s="118"/>
      <c r="O15" s="117"/>
      <c r="P15" s="119"/>
      <c r="Q15" s="117"/>
      <c r="S15" s="33" t="s">
        <v>70</v>
      </c>
      <c r="T15" s="39" t="s">
        <v>173</v>
      </c>
      <c r="U15" s="33"/>
      <c r="V15" s="117">
        <f>'AEDET-OBC'!V15</f>
        <v>1</v>
      </c>
      <c r="W15" s="33"/>
      <c r="X15" s="117"/>
      <c r="Y15" s="119"/>
      <c r="Z15" s="117"/>
      <c r="AB15" s="3" t="str">
        <f t="shared" ref="AB15:AB23" si="1">IF(H22="yes","X","Y")</f>
        <v>Y</v>
      </c>
      <c r="AC15" s="34" t="s">
        <v>9</v>
      </c>
      <c r="AD15" s="122"/>
      <c r="AE15" s="14"/>
      <c r="AG15" s="42" t="s">
        <v>128</v>
      </c>
    </row>
    <row r="16" spans="1:54" ht="11.25" customHeight="1">
      <c r="A16" s="33" t="s">
        <v>40</v>
      </c>
      <c r="B16" s="39" t="s">
        <v>260</v>
      </c>
      <c r="C16" s="33"/>
      <c r="D16" s="117">
        <f>'AEDET-OBC'!D16</f>
        <v>1</v>
      </c>
      <c r="E16" s="118"/>
      <c r="F16" s="117"/>
      <c r="G16" s="119"/>
      <c r="H16" s="117"/>
      <c r="J16" s="106" t="s">
        <v>248</v>
      </c>
      <c r="K16" s="106" t="s">
        <v>230</v>
      </c>
      <c r="M16" s="117">
        <v>2</v>
      </c>
      <c r="N16" s="118"/>
      <c r="O16" s="117"/>
      <c r="P16" s="119"/>
      <c r="Q16" s="117"/>
      <c r="S16" s="106" t="s">
        <v>71</v>
      </c>
      <c r="T16" s="106" t="s">
        <v>229</v>
      </c>
      <c r="U16" s="37"/>
      <c r="V16" s="117">
        <v>2</v>
      </c>
      <c r="W16" s="33"/>
      <c r="X16" s="117"/>
      <c r="Y16" s="119"/>
      <c r="Z16" s="117"/>
      <c r="AB16" s="3" t="str">
        <f t="shared" si="1"/>
        <v>Y</v>
      </c>
      <c r="AC16" s="34" t="s">
        <v>10</v>
      </c>
      <c r="AD16" s="122"/>
      <c r="AE16" s="14"/>
      <c r="AG16" s="43" t="s">
        <v>129</v>
      </c>
    </row>
    <row r="17" spans="1:36" ht="11.25" customHeight="1">
      <c r="A17" s="33" t="s">
        <v>144</v>
      </c>
      <c r="B17" s="39" t="s">
        <v>259</v>
      </c>
      <c r="C17" s="33"/>
      <c r="D17" s="117">
        <f>'AEDET-OBC'!D17</f>
        <v>1</v>
      </c>
      <c r="E17" s="118"/>
      <c r="F17" s="117"/>
      <c r="G17" s="119"/>
      <c r="H17" s="117"/>
      <c r="S17" s="33"/>
      <c r="AB17" s="3" t="str">
        <f t="shared" si="1"/>
        <v>Y</v>
      </c>
      <c r="AC17" s="34" t="s">
        <v>11</v>
      </c>
      <c r="AD17" s="122"/>
      <c r="AE17" s="14"/>
      <c r="AG17" s="44" t="s">
        <v>130</v>
      </c>
    </row>
    <row r="18" spans="1:36" ht="11.25" customHeight="1">
      <c r="A18" s="106" t="s">
        <v>246</v>
      </c>
      <c r="B18" s="106" t="s">
        <v>226</v>
      </c>
      <c r="C18" s="38"/>
      <c r="D18" s="117">
        <v>2</v>
      </c>
      <c r="E18" s="118"/>
      <c r="F18" s="117"/>
      <c r="G18" s="119"/>
      <c r="H18" s="117"/>
      <c r="AB18" s="3" t="str">
        <f t="shared" si="1"/>
        <v>Y</v>
      </c>
      <c r="AC18" s="34" t="s">
        <v>12</v>
      </c>
      <c r="AD18" s="122"/>
      <c r="AE18" s="14"/>
      <c r="AG18" s="45" t="s">
        <v>131</v>
      </c>
    </row>
    <row r="19" spans="1:36" ht="11.25" customHeight="1">
      <c r="A19" s="38"/>
      <c r="B19" s="38"/>
      <c r="C19" s="38"/>
      <c r="D19" s="35"/>
      <c r="E19" s="37"/>
      <c r="F19" s="35"/>
      <c r="G19" s="35"/>
      <c r="H19" s="35"/>
      <c r="AB19" s="3" t="str">
        <f t="shared" si="1"/>
        <v>Y</v>
      </c>
      <c r="AC19" s="34" t="s">
        <v>13</v>
      </c>
      <c r="AD19" s="122"/>
      <c r="AE19" s="14"/>
      <c r="AG19" s="46" t="s">
        <v>132</v>
      </c>
    </row>
    <row r="20" spans="1:36" ht="11.25" customHeight="1">
      <c r="B20" s="72" t="s">
        <v>84</v>
      </c>
      <c r="D20" s="28" t="s">
        <v>116</v>
      </c>
      <c r="E20" s="31"/>
      <c r="F20" s="29" t="s">
        <v>134</v>
      </c>
      <c r="G20" s="32"/>
      <c r="H20" s="29" t="s">
        <v>119</v>
      </c>
      <c r="K20" s="56" t="s">
        <v>51</v>
      </c>
      <c r="M20" s="28" t="s">
        <v>116</v>
      </c>
      <c r="N20" s="2"/>
      <c r="O20" s="29" t="s">
        <v>134</v>
      </c>
      <c r="P20" s="12"/>
      <c r="Q20" s="30" t="s">
        <v>119</v>
      </c>
      <c r="S20" s="33"/>
      <c r="T20" s="59" t="s">
        <v>8</v>
      </c>
      <c r="V20" s="28" t="s">
        <v>116</v>
      </c>
      <c r="W20" s="2"/>
      <c r="X20" s="29" t="s">
        <v>134</v>
      </c>
      <c r="Y20" s="12"/>
      <c r="Z20" s="30" t="s">
        <v>119</v>
      </c>
      <c r="AB20" s="3" t="str">
        <f t="shared" si="1"/>
        <v>Y</v>
      </c>
      <c r="AC20" s="34" t="s">
        <v>41</v>
      </c>
      <c r="AD20" s="122"/>
      <c r="AE20" s="14"/>
      <c r="AG20" s="47" t="s">
        <v>194</v>
      </c>
    </row>
    <row r="21" spans="1:36" ht="11.25" customHeight="1">
      <c r="A21" s="33" t="s">
        <v>9</v>
      </c>
      <c r="B21" s="33" t="s">
        <v>107</v>
      </c>
      <c r="C21" s="33"/>
      <c r="D21" s="117">
        <f>'AEDET-OBC'!D21</f>
        <v>1</v>
      </c>
      <c r="E21" s="118"/>
      <c r="F21" s="117"/>
      <c r="G21" s="119"/>
      <c r="H21" s="117"/>
      <c r="J21" s="33" t="s">
        <v>34</v>
      </c>
      <c r="K21" s="33" t="s">
        <v>126</v>
      </c>
      <c r="L21" s="33"/>
      <c r="M21" s="117">
        <f>'AEDET-OBC'!M21</f>
        <v>1</v>
      </c>
      <c r="N21" s="118"/>
      <c r="O21" s="117"/>
      <c r="P21" s="119"/>
      <c r="Q21" s="117"/>
      <c r="S21" s="33" t="s">
        <v>77</v>
      </c>
      <c r="T21" s="33" t="s">
        <v>174</v>
      </c>
      <c r="U21" s="33"/>
      <c r="V21" s="117">
        <f>'AEDET-OBC'!V21</f>
        <v>1</v>
      </c>
      <c r="W21" s="33"/>
      <c r="X21" s="117"/>
      <c r="Y21" s="119"/>
      <c r="Z21" s="117"/>
      <c r="AB21" s="3" t="str">
        <f t="shared" si="1"/>
        <v>Y</v>
      </c>
      <c r="AC21" s="34" t="s">
        <v>42</v>
      </c>
      <c r="AD21" s="122"/>
      <c r="AE21" s="14"/>
    </row>
    <row r="22" spans="1:36" ht="11.25" customHeight="1">
      <c r="A22" s="33" t="s">
        <v>10</v>
      </c>
      <c r="B22" s="33" t="s">
        <v>140</v>
      </c>
      <c r="C22" s="33"/>
      <c r="D22" s="117">
        <f>'AEDET-OBC'!D22</f>
        <v>1</v>
      </c>
      <c r="E22" s="118"/>
      <c r="F22" s="117"/>
      <c r="G22" s="119"/>
      <c r="H22" s="117"/>
      <c r="J22" s="33" t="s">
        <v>35</v>
      </c>
      <c r="K22" s="33" t="s">
        <v>59</v>
      </c>
      <c r="L22" s="33"/>
      <c r="M22" s="117">
        <f>'AEDET-OBC'!M22</f>
        <v>1</v>
      </c>
      <c r="N22" s="118"/>
      <c r="O22" s="117"/>
      <c r="P22" s="119"/>
      <c r="Q22" s="117"/>
      <c r="S22" s="33" t="s">
        <v>78</v>
      </c>
      <c r="T22" s="33" t="s">
        <v>175</v>
      </c>
      <c r="U22" s="33"/>
      <c r="V22" s="117">
        <f>'AEDET-OBC'!V22</f>
        <v>1</v>
      </c>
      <c r="W22" s="33"/>
      <c r="X22" s="117"/>
      <c r="Y22" s="119"/>
      <c r="Z22" s="117"/>
      <c r="AB22" s="3" t="str">
        <f t="shared" si="1"/>
        <v>Y</v>
      </c>
      <c r="AC22" s="34" t="s">
        <v>43</v>
      </c>
      <c r="AD22" s="122"/>
      <c r="AE22" s="14"/>
    </row>
    <row r="23" spans="1:36" ht="11.25" customHeight="1">
      <c r="A23" s="33" t="s">
        <v>11</v>
      </c>
      <c r="B23" s="33" t="s">
        <v>108</v>
      </c>
      <c r="C23" s="33"/>
      <c r="D23" s="117">
        <f>'AEDET-OBC'!D23</f>
        <v>1</v>
      </c>
      <c r="E23" s="118"/>
      <c r="F23" s="117"/>
      <c r="G23" s="119"/>
      <c r="H23" s="117"/>
      <c r="J23" s="33" t="s">
        <v>36</v>
      </c>
      <c r="K23" s="33" t="s">
        <v>60</v>
      </c>
      <c r="L23" s="33"/>
      <c r="M23" s="117">
        <f>'AEDET-OBC'!M23</f>
        <v>1</v>
      </c>
      <c r="N23" s="118"/>
      <c r="O23" s="117"/>
      <c r="P23" s="119"/>
      <c r="Q23" s="117"/>
      <c r="S23" s="33" t="s">
        <v>79</v>
      </c>
      <c r="T23" s="33" t="s">
        <v>205</v>
      </c>
      <c r="U23" s="33"/>
      <c r="V23" s="117">
        <f>'AEDET-OBC'!V23</f>
        <v>1</v>
      </c>
      <c r="W23" s="33"/>
      <c r="X23" s="117"/>
      <c r="Y23" s="119"/>
      <c r="Z23" s="117"/>
      <c r="AB23" s="3" t="str">
        <f t="shared" si="1"/>
        <v>Y</v>
      </c>
      <c r="AC23" s="34" t="s">
        <v>251</v>
      </c>
      <c r="AD23" s="122"/>
      <c r="AE23" s="14"/>
      <c r="AF23" s="19"/>
      <c r="AG23" s="8" t="s">
        <v>214</v>
      </c>
    </row>
    <row r="24" spans="1:36" ht="11.25" customHeight="1">
      <c r="A24" s="33" t="s">
        <v>12</v>
      </c>
      <c r="B24" s="33" t="s">
        <v>224</v>
      </c>
      <c r="C24" s="33"/>
      <c r="D24" s="117">
        <f>'AEDET-OBC'!D24</f>
        <v>1</v>
      </c>
      <c r="E24" s="118"/>
      <c r="F24" s="117"/>
      <c r="G24" s="119"/>
      <c r="H24" s="117"/>
      <c r="J24" s="33" t="s">
        <v>37</v>
      </c>
      <c r="K24" s="33" t="s">
        <v>61</v>
      </c>
      <c r="L24" s="33"/>
      <c r="M24" s="117">
        <v>1</v>
      </c>
      <c r="N24" s="118"/>
      <c r="O24" s="117"/>
      <c r="P24" s="119"/>
      <c r="Q24" s="117"/>
      <c r="S24" s="33" t="s">
        <v>80</v>
      </c>
      <c r="T24" s="33" t="s">
        <v>177</v>
      </c>
      <c r="U24" s="33"/>
      <c r="V24" s="117">
        <f>'AEDET-OBC'!V24</f>
        <v>1</v>
      </c>
      <c r="W24" s="33"/>
      <c r="X24" s="117"/>
      <c r="Y24" s="119"/>
      <c r="Z24" s="117"/>
      <c r="AB24" s="3" t="str">
        <f t="shared" ref="AB24:AB30" si="2">IF(H32="yes","X","Y")</f>
        <v>Y</v>
      </c>
      <c r="AC24" s="34" t="s">
        <v>16</v>
      </c>
      <c r="AD24" s="122"/>
      <c r="AE24" s="14"/>
      <c r="AF24" s="14"/>
    </row>
    <row r="25" spans="1:36" ht="11.25" customHeight="1">
      <c r="A25" s="33" t="s">
        <v>13</v>
      </c>
      <c r="B25" s="33" t="s">
        <v>110</v>
      </c>
      <c r="C25" s="33"/>
      <c r="D25" s="117">
        <f>'AEDET-OBC'!D25</f>
        <v>1</v>
      </c>
      <c r="E25" s="118"/>
      <c r="F25" s="117"/>
      <c r="G25" s="119"/>
      <c r="H25" s="117"/>
      <c r="J25" s="33" t="s">
        <v>48</v>
      </c>
      <c r="K25" s="33" t="s">
        <v>62</v>
      </c>
      <c r="L25" s="33"/>
      <c r="M25" s="117">
        <f>'AEDET-OBC'!M25</f>
        <v>1</v>
      </c>
      <c r="N25" s="118"/>
      <c r="O25" s="117"/>
      <c r="P25" s="119"/>
      <c r="Q25" s="117"/>
      <c r="S25" s="33" t="s">
        <v>81</v>
      </c>
      <c r="T25" s="33" t="s">
        <v>176</v>
      </c>
      <c r="U25" s="33"/>
      <c r="V25" s="117">
        <f>'AEDET-OBC'!V25</f>
        <v>1</v>
      </c>
      <c r="W25" s="33"/>
      <c r="X25" s="117"/>
      <c r="Y25" s="119"/>
      <c r="Z25" s="117"/>
      <c r="AB25" s="3" t="str">
        <f t="shared" si="2"/>
        <v>Y</v>
      </c>
      <c r="AC25" s="34" t="s">
        <v>17</v>
      </c>
      <c r="AD25" s="122"/>
      <c r="AE25" s="14"/>
      <c r="AF25" s="27">
        <v>1</v>
      </c>
      <c r="AG25" s="146" t="s">
        <v>243</v>
      </c>
      <c r="AH25" s="146"/>
      <c r="AI25" s="146"/>
      <c r="AJ25" s="146"/>
    </row>
    <row r="26" spans="1:36" ht="11.25" customHeight="1">
      <c r="A26" s="33" t="s">
        <v>41</v>
      </c>
      <c r="B26" s="33" t="s">
        <v>225</v>
      </c>
      <c r="C26" s="33"/>
      <c r="D26" s="117">
        <f>'AEDET-OBC'!D26</f>
        <v>1</v>
      </c>
      <c r="E26" s="118"/>
      <c r="F26" s="117"/>
      <c r="G26" s="119"/>
      <c r="H26" s="117"/>
      <c r="J26" s="33" t="s">
        <v>49</v>
      </c>
      <c r="K26" s="39" t="s">
        <v>202</v>
      </c>
      <c r="L26" s="33"/>
      <c r="M26" s="117">
        <v>1</v>
      </c>
      <c r="N26" s="118"/>
      <c r="O26" s="117"/>
      <c r="P26" s="119"/>
      <c r="Q26" s="117"/>
      <c r="S26" s="33" t="s">
        <v>82</v>
      </c>
      <c r="T26" s="39" t="s">
        <v>222</v>
      </c>
      <c r="U26" s="33"/>
      <c r="V26" s="117">
        <f>'AEDET-OBC'!V26</f>
        <v>1</v>
      </c>
      <c r="W26" s="33"/>
      <c r="X26" s="117"/>
      <c r="Y26" s="119"/>
      <c r="Z26" s="117"/>
      <c r="AB26" s="3" t="str">
        <f t="shared" si="2"/>
        <v>Y</v>
      </c>
      <c r="AC26" s="34" t="s">
        <v>18</v>
      </c>
      <c r="AD26" s="122"/>
      <c r="AE26" s="14"/>
      <c r="AF26" s="27">
        <v>2</v>
      </c>
      <c r="AG26" s="146" t="s">
        <v>238</v>
      </c>
      <c r="AH26" s="146"/>
      <c r="AI26" s="146"/>
      <c r="AJ26" s="146"/>
    </row>
    <row r="27" spans="1:36" ht="11.25" customHeight="1">
      <c r="A27" s="33" t="s">
        <v>42</v>
      </c>
      <c r="B27" s="39" t="s">
        <v>151</v>
      </c>
      <c r="C27" s="33"/>
      <c r="D27" s="117">
        <f>'AEDET-OBC'!D27</f>
        <v>1</v>
      </c>
      <c r="E27" s="118"/>
      <c r="F27" s="117"/>
      <c r="G27" s="119"/>
      <c r="H27" s="117"/>
      <c r="J27" s="33" t="s">
        <v>50</v>
      </c>
      <c r="K27" s="39" t="s">
        <v>164</v>
      </c>
      <c r="M27" s="117">
        <v>1</v>
      </c>
      <c r="O27" s="117"/>
      <c r="Q27" s="117"/>
      <c r="S27" s="106" t="s">
        <v>83</v>
      </c>
      <c r="T27" s="106" t="s">
        <v>236</v>
      </c>
      <c r="U27" s="37"/>
      <c r="V27" s="117">
        <v>2</v>
      </c>
      <c r="W27" s="33"/>
      <c r="X27" s="117"/>
      <c r="Y27" s="119"/>
      <c r="Z27" s="117"/>
      <c r="AB27" s="3" t="str">
        <f t="shared" si="2"/>
        <v>Y</v>
      </c>
      <c r="AC27" s="34" t="s">
        <v>19</v>
      </c>
      <c r="AD27" s="122"/>
      <c r="AE27" s="14"/>
      <c r="AF27" s="27"/>
      <c r="AG27" s="146" t="s">
        <v>239</v>
      </c>
      <c r="AH27" s="146"/>
      <c r="AI27" s="146"/>
      <c r="AJ27" s="146"/>
    </row>
    <row r="28" spans="1:36" ht="11.25" customHeight="1">
      <c r="A28" s="33" t="s">
        <v>43</v>
      </c>
      <c r="B28" s="39" t="s">
        <v>267</v>
      </c>
      <c r="C28" s="33"/>
      <c r="D28" s="117">
        <f>'AEDET-OBC'!D28</f>
        <v>1</v>
      </c>
      <c r="E28" s="118"/>
      <c r="F28" s="117"/>
      <c r="G28" s="119"/>
      <c r="H28" s="117"/>
      <c r="AB28" s="3" t="str">
        <f t="shared" si="2"/>
        <v>Y</v>
      </c>
      <c r="AC28" s="34" t="s">
        <v>20</v>
      </c>
      <c r="AD28" s="122"/>
      <c r="AE28" s="14"/>
      <c r="AF28" s="27">
        <v>3</v>
      </c>
      <c r="AG28" s="146" t="s">
        <v>240</v>
      </c>
      <c r="AH28" s="146"/>
      <c r="AI28" s="146"/>
      <c r="AJ28" s="146"/>
    </row>
    <row r="29" spans="1:36" ht="11.25" customHeight="1">
      <c r="A29" s="106" t="s">
        <v>247</v>
      </c>
      <c r="B29" s="106" t="s">
        <v>227</v>
      </c>
      <c r="C29" s="33"/>
      <c r="D29" s="117">
        <v>2</v>
      </c>
      <c r="E29" s="118"/>
      <c r="F29" s="117"/>
      <c r="G29" s="119"/>
      <c r="H29" s="117"/>
      <c r="AB29" s="3" t="str">
        <f t="shared" si="2"/>
        <v>Y</v>
      </c>
      <c r="AC29" s="34" t="s">
        <v>21</v>
      </c>
      <c r="AD29" s="122"/>
      <c r="AE29" s="14"/>
      <c r="AF29" s="27">
        <v>4</v>
      </c>
      <c r="AG29" s="146" t="s">
        <v>241</v>
      </c>
      <c r="AH29" s="146"/>
      <c r="AI29" s="146"/>
      <c r="AJ29" s="146"/>
    </row>
    <row r="30" spans="1:36" ht="11.25" customHeight="1">
      <c r="A30" s="38"/>
      <c r="B30" s="38"/>
      <c r="C30" s="33"/>
      <c r="D30" s="35"/>
      <c r="E30" s="33"/>
      <c r="F30" s="35"/>
      <c r="G30" s="35"/>
      <c r="H30" s="35"/>
      <c r="AB30" s="3" t="str">
        <f t="shared" si="2"/>
        <v>Y</v>
      </c>
      <c r="AC30" s="34" t="s">
        <v>22</v>
      </c>
      <c r="AD30" s="122"/>
      <c r="AE30" s="14"/>
      <c r="AF30" s="27">
        <v>5</v>
      </c>
      <c r="AG30" s="146" t="s">
        <v>139</v>
      </c>
      <c r="AH30" s="146"/>
      <c r="AI30" s="146"/>
      <c r="AJ30" s="146"/>
    </row>
    <row r="31" spans="1:36" ht="11.25" customHeight="1">
      <c r="B31" s="73" t="s">
        <v>94</v>
      </c>
      <c r="D31" s="28" t="s">
        <v>116</v>
      </c>
      <c r="E31" s="31"/>
      <c r="F31" s="29" t="s">
        <v>134</v>
      </c>
      <c r="G31" s="32"/>
      <c r="H31" s="29" t="s">
        <v>119</v>
      </c>
      <c r="K31" s="57" t="s">
        <v>63</v>
      </c>
      <c r="M31" s="28" t="s">
        <v>116</v>
      </c>
      <c r="N31" s="2"/>
      <c r="O31" s="29" t="s">
        <v>134</v>
      </c>
      <c r="P31" s="12"/>
      <c r="Q31" s="30" t="s">
        <v>119</v>
      </c>
      <c r="T31" s="74" t="s">
        <v>15</v>
      </c>
      <c r="V31" s="28" t="s">
        <v>116</v>
      </c>
      <c r="W31" s="2"/>
      <c r="X31" s="29" t="s">
        <v>134</v>
      </c>
      <c r="Y31" s="12"/>
      <c r="Z31" s="30" t="s">
        <v>119</v>
      </c>
      <c r="AB31" s="3" t="str">
        <f t="shared" ref="AB31:AB32" si="3">IF(H39="yes","X","Y")</f>
        <v>Y</v>
      </c>
      <c r="AC31" s="34" t="s">
        <v>23</v>
      </c>
      <c r="AD31" s="122"/>
      <c r="AE31" s="14"/>
      <c r="AF31" s="14">
        <v>6</v>
      </c>
      <c r="AG31" s="139" t="s">
        <v>242</v>
      </c>
      <c r="AH31" s="139"/>
      <c r="AI31" s="139"/>
      <c r="AJ31" s="139"/>
    </row>
    <row r="32" spans="1:36" ht="11.25" customHeight="1">
      <c r="A32" s="33" t="s">
        <v>16</v>
      </c>
      <c r="B32" s="33" t="s">
        <v>111</v>
      </c>
      <c r="C32" s="33"/>
      <c r="D32" s="117">
        <f>'AEDET-OBC'!D32</f>
        <v>1</v>
      </c>
      <c r="E32" s="118"/>
      <c r="F32" s="117"/>
      <c r="G32" s="119"/>
      <c r="H32" s="121"/>
      <c r="J32" s="33" t="s">
        <v>125</v>
      </c>
      <c r="K32" s="33" t="s">
        <v>72</v>
      </c>
      <c r="L32" s="33"/>
      <c r="M32" s="117">
        <v>0</v>
      </c>
      <c r="N32" s="118"/>
      <c r="O32" s="117"/>
      <c r="P32" s="119"/>
      <c r="Q32" s="117"/>
      <c r="S32" s="33" t="s">
        <v>85</v>
      </c>
      <c r="T32" s="33" t="s">
        <v>178</v>
      </c>
      <c r="U32" s="33"/>
      <c r="V32" s="117">
        <f>'AEDET-OBC'!V32</f>
        <v>1</v>
      </c>
      <c r="W32" s="118"/>
      <c r="X32" s="117"/>
      <c r="Y32" s="119"/>
      <c r="Z32" s="117"/>
      <c r="AB32" s="3" t="str">
        <f t="shared" si="3"/>
        <v>Y</v>
      </c>
      <c r="AC32" s="34" t="s">
        <v>44</v>
      </c>
      <c r="AD32" s="122"/>
      <c r="AE32" s="14"/>
    </row>
    <row r="33" spans="1:38" ht="11.25" customHeight="1">
      <c r="A33" s="33" t="s">
        <v>17</v>
      </c>
      <c r="B33" s="33" t="s">
        <v>112</v>
      </c>
      <c r="C33" s="33"/>
      <c r="D33" s="117">
        <f>'AEDET-OBC'!D33</f>
        <v>1</v>
      </c>
      <c r="E33" s="118"/>
      <c r="F33" s="117"/>
      <c r="G33" s="119"/>
      <c r="H33" s="117"/>
      <c r="J33" s="33" t="s">
        <v>52</v>
      </c>
      <c r="K33" s="33" t="s">
        <v>73</v>
      </c>
      <c r="L33" s="33"/>
      <c r="M33" s="117">
        <v>0</v>
      </c>
      <c r="N33" s="118"/>
      <c r="O33" s="117"/>
      <c r="P33" s="119"/>
      <c r="Q33" s="117"/>
      <c r="S33" s="33" t="s">
        <v>86</v>
      </c>
      <c r="T33" s="33" t="s">
        <v>192</v>
      </c>
      <c r="U33" s="33"/>
      <c r="V33" s="117">
        <f>'AEDET-OBC'!V33</f>
        <v>1</v>
      </c>
      <c r="W33" s="118"/>
      <c r="X33" s="117"/>
      <c r="Y33" s="119"/>
      <c r="Z33" s="117"/>
      <c r="AB33" s="3" t="str">
        <f>IF(Q9="yes","X","Y")</f>
        <v>Y</v>
      </c>
      <c r="AC33" s="34" t="s">
        <v>28</v>
      </c>
      <c r="AD33" s="122"/>
      <c r="AE33" s="14"/>
      <c r="AF33" s="14"/>
      <c r="AG33" s="105"/>
      <c r="AH33" s="102"/>
      <c r="AI33" s="102"/>
      <c r="AJ33" s="102"/>
      <c r="AK33" s="102"/>
    </row>
    <row r="34" spans="1:38" ht="11.25" customHeight="1">
      <c r="A34" s="33" t="s">
        <v>18</v>
      </c>
      <c r="B34" s="33" t="s">
        <v>113</v>
      </c>
      <c r="C34" s="33"/>
      <c r="D34" s="117">
        <v>1</v>
      </c>
      <c r="E34" s="118"/>
      <c r="F34" s="117"/>
      <c r="G34" s="119"/>
      <c r="H34" s="117"/>
      <c r="J34" s="33" t="s">
        <v>53</v>
      </c>
      <c r="K34" s="33" t="s">
        <v>74</v>
      </c>
      <c r="L34" s="33"/>
      <c r="M34" s="117">
        <f>'AEDET-OBC'!M34</f>
        <v>1</v>
      </c>
      <c r="N34" s="118"/>
      <c r="O34" s="117"/>
      <c r="P34" s="119"/>
      <c r="Q34" s="117"/>
      <c r="S34" s="33" t="s">
        <v>87</v>
      </c>
      <c r="T34" s="33" t="s">
        <v>180</v>
      </c>
      <c r="U34" s="33"/>
      <c r="V34" s="117">
        <f>'AEDET-OBC'!V34</f>
        <v>1</v>
      </c>
      <c r="W34" s="118"/>
      <c r="X34" s="117"/>
      <c r="Y34" s="119"/>
      <c r="Z34" s="117"/>
      <c r="AB34" s="3" t="str">
        <f t="shared" ref="AB34:AB40" si="4">IF(Q10="yes","X","Y")</f>
        <v>Y</v>
      </c>
      <c r="AC34" s="34" t="s">
        <v>29</v>
      </c>
      <c r="AD34" s="122"/>
      <c r="AF34" s="14"/>
      <c r="AG34" s="102"/>
      <c r="AH34" s="102"/>
      <c r="AI34" s="102"/>
      <c r="AJ34" s="102"/>
      <c r="AK34" s="102"/>
      <c r="AL34" s="102"/>
    </row>
    <row r="35" spans="1:38" ht="11.25" customHeight="1">
      <c r="A35" s="33" t="s">
        <v>19</v>
      </c>
      <c r="B35" s="33" t="s">
        <v>114</v>
      </c>
      <c r="C35" s="33"/>
      <c r="D35" s="117">
        <f>'AEDET-OBC'!D35</f>
        <v>1</v>
      </c>
      <c r="E35" s="118"/>
      <c r="F35" s="117"/>
      <c r="G35" s="119"/>
      <c r="H35" s="117"/>
      <c r="J35" s="33" t="s">
        <v>54</v>
      </c>
      <c r="K35" s="33" t="s">
        <v>165</v>
      </c>
      <c r="L35" s="33"/>
      <c r="M35" s="117">
        <f>'AEDET-OBC'!M35</f>
        <v>1</v>
      </c>
      <c r="N35" s="118"/>
      <c r="O35" s="117"/>
      <c r="P35" s="119"/>
      <c r="Q35" s="117"/>
      <c r="S35" s="33" t="s">
        <v>88</v>
      </c>
      <c r="T35" s="33" t="s">
        <v>24</v>
      </c>
      <c r="U35" s="33"/>
      <c r="V35" s="117">
        <f>'AEDET-OBC'!V35</f>
        <v>1</v>
      </c>
      <c r="W35" s="118"/>
      <c r="X35" s="117"/>
      <c r="Y35" s="119"/>
      <c r="Z35" s="117"/>
      <c r="AB35" s="3" t="str">
        <f t="shared" si="4"/>
        <v>Y</v>
      </c>
      <c r="AC35" s="34" t="s">
        <v>30</v>
      </c>
      <c r="AD35" s="122"/>
      <c r="AF35" s="14"/>
      <c r="AG35" s="102"/>
      <c r="AH35" s="102"/>
      <c r="AI35" s="102"/>
      <c r="AJ35" s="102"/>
      <c r="AK35" s="102"/>
      <c r="AL35" s="102"/>
    </row>
    <row r="36" spans="1:38" ht="11.25" customHeight="1">
      <c r="A36" s="33" t="s">
        <v>20</v>
      </c>
      <c r="B36" s="33" t="s">
        <v>153</v>
      </c>
      <c r="C36" s="33"/>
      <c r="D36" s="117">
        <f>'AEDET-OBC'!D36</f>
        <v>1</v>
      </c>
      <c r="E36" s="118"/>
      <c r="F36" s="117"/>
      <c r="G36" s="119"/>
      <c r="H36" s="117"/>
      <c r="J36" s="33" t="s">
        <v>55</v>
      </c>
      <c r="K36" s="33" t="s">
        <v>75</v>
      </c>
      <c r="L36" s="33"/>
      <c r="M36" s="117">
        <f>'AEDET-OBC'!M36</f>
        <v>1</v>
      </c>
      <c r="N36" s="118"/>
      <c r="O36" s="117"/>
      <c r="P36" s="119"/>
      <c r="Q36" s="117"/>
      <c r="S36" s="33" t="s">
        <v>89</v>
      </c>
      <c r="T36" s="33" t="s">
        <v>206</v>
      </c>
      <c r="U36" s="33"/>
      <c r="V36" s="117">
        <f>'AEDET-OBC'!V36</f>
        <v>1</v>
      </c>
      <c r="W36" s="118"/>
      <c r="X36" s="117"/>
      <c r="Y36" s="119"/>
      <c r="Z36" s="117"/>
      <c r="AB36" s="3" t="str">
        <f t="shared" si="4"/>
        <v>Y</v>
      </c>
      <c r="AC36" s="34" t="s">
        <v>31</v>
      </c>
      <c r="AD36" s="122"/>
      <c r="AF36" s="103" t="s">
        <v>216</v>
      </c>
      <c r="AG36" s="26" t="s">
        <v>217</v>
      </c>
      <c r="AH36" s="104" t="s">
        <v>218</v>
      </c>
      <c r="AI36" s="104" t="s">
        <v>219</v>
      </c>
      <c r="AJ36" s="104" t="s">
        <v>220</v>
      </c>
      <c r="AK36" s="102"/>
      <c r="AL36" s="102"/>
    </row>
    <row r="37" spans="1:38" ht="11.25" customHeight="1">
      <c r="A37" s="33" t="s">
        <v>21</v>
      </c>
      <c r="B37" s="33" t="s">
        <v>115</v>
      </c>
      <c r="C37" s="33"/>
      <c r="D37" s="117">
        <f>'AEDET-OBC'!D37</f>
        <v>1</v>
      </c>
      <c r="E37" s="118"/>
      <c r="F37" s="117"/>
      <c r="G37" s="119"/>
      <c r="H37" s="117"/>
      <c r="J37" s="33" t="s">
        <v>56</v>
      </c>
      <c r="K37" s="33" t="s">
        <v>147</v>
      </c>
      <c r="L37" s="33"/>
      <c r="M37" s="117">
        <f>'AEDET-OBC'!M37</f>
        <v>1</v>
      </c>
      <c r="N37" s="118"/>
      <c r="O37" s="117"/>
      <c r="P37" s="119"/>
      <c r="Q37" s="117"/>
      <c r="S37" s="33" t="s">
        <v>90</v>
      </c>
      <c r="T37" s="33" t="s">
        <v>25</v>
      </c>
      <c r="U37" s="33"/>
      <c r="V37" s="117">
        <f>'AEDET-OBC'!V37</f>
        <v>1</v>
      </c>
      <c r="W37" s="118"/>
      <c r="X37" s="117"/>
      <c r="Y37" s="119"/>
      <c r="Z37" s="117"/>
      <c r="AB37" s="3" t="str">
        <f t="shared" si="4"/>
        <v>Y</v>
      </c>
      <c r="AC37" s="34" t="s">
        <v>45</v>
      </c>
      <c r="AD37" s="122"/>
      <c r="AF37" s="128"/>
      <c r="AG37" s="124"/>
      <c r="AH37" s="129"/>
      <c r="AI37" s="130"/>
      <c r="AJ37" s="129"/>
      <c r="AK37" s="102"/>
      <c r="AL37" s="102"/>
    </row>
    <row r="38" spans="1:38" ht="11.25" customHeight="1">
      <c r="A38" s="33" t="s">
        <v>22</v>
      </c>
      <c r="B38" s="39" t="s">
        <v>223</v>
      </c>
      <c r="C38" s="33"/>
      <c r="D38" s="117">
        <f>'AEDET-OBC'!D38</f>
        <v>1</v>
      </c>
      <c r="E38" s="118"/>
      <c r="F38" s="117"/>
      <c r="G38" s="119"/>
      <c r="H38" s="117"/>
      <c r="J38" s="33" t="s">
        <v>57</v>
      </c>
      <c r="K38" s="33" t="s">
        <v>166</v>
      </c>
      <c r="L38" s="33"/>
      <c r="M38" s="117">
        <f>'AEDET-OBC'!M38</f>
        <v>1</v>
      </c>
      <c r="N38" s="118"/>
      <c r="O38" s="117"/>
      <c r="P38" s="119"/>
      <c r="Q38" s="117"/>
      <c r="S38" s="33" t="s">
        <v>91</v>
      </c>
      <c r="T38" s="33" t="s">
        <v>26</v>
      </c>
      <c r="U38" s="33"/>
      <c r="V38" s="117">
        <f>'AEDET-OBC'!V38</f>
        <v>1</v>
      </c>
      <c r="W38" s="118"/>
      <c r="X38" s="117"/>
      <c r="Y38" s="119"/>
      <c r="Z38" s="117"/>
      <c r="AB38" s="3" t="str">
        <f t="shared" si="4"/>
        <v>Y</v>
      </c>
      <c r="AC38" s="34" t="s">
        <v>46</v>
      </c>
      <c r="AD38" s="122"/>
      <c r="AF38" s="125"/>
      <c r="AG38" s="124"/>
      <c r="AH38" s="129"/>
      <c r="AI38" s="130"/>
      <c r="AJ38" s="129"/>
      <c r="AK38" s="102"/>
      <c r="AL38" s="102"/>
    </row>
    <row r="39" spans="1:38" ht="11.25" customHeight="1">
      <c r="A39" s="33" t="s">
        <v>23</v>
      </c>
      <c r="B39" s="39" t="s">
        <v>155</v>
      </c>
      <c r="C39" s="33"/>
      <c r="D39" s="117">
        <v>1</v>
      </c>
      <c r="E39" s="118"/>
      <c r="F39" s="117"/>
      <c r="G39" s="119"/>
      <c r="H39" s="117"/>
      <c r="J39" s="33" t="s">
        <v>58</v>
      </c>
      <c r="K39" s="39" t="s">
        <v>167</v>
      </c>
      <c r="L39" s="33"/>
      <c r="M39" s="117">
        <f>'AEDET-OBC'!M39</f>
        <v>1</v>
      </c>
      <c r="N39" s="118"/>
      <c r="O39" s="117"/>
      <c r="P39" s="119"/>
      <c r="Q39" s="117"/>
      <c r="S39" s="33" t="s">
        <v>92</v>
      </c>
      <c r="T39" s="33" t="s">
        <v>117</v>
      </c>
      <c r="U39" s="33"/>
      <c r="V39" s="117">
        <f>'AEDET-OBC'!V39</f>
        <v>1</v>
      </c>
      <c r="W39" s="118"/>
      <c r="X39" s="117"/>
      <c r="Y39" s="119"/>
      <c r="Z39" s="117"/>
      <c r="AB39" s="3" t="str">
        <f t="shared" si="4"/>
        <v>Y</v>
      </c>
      <c r="AC39" s="34" t="s">
        <v>47</v>
      </c>
      <c r="AD39" s="122"/>
      <c r="AF39" s="125"/>
      <c r="AG39" s="124"/>
      <c r="AH39" s="129"/>
      <c r="AI39" s="130"/>
      <c r="AJ39" s="129"/>
      <c r="AK39" s="102"/>
      <c r="AL39" s="102"/>
    </row>
    <row r="40" spans="1:38" ht="11.25" customHeight="1">
      <c r="A40" s="106" t="s">
        <v>44</v>
      </c>
      <c r="B40" s="106" t="s">
        <v>228</v>
      </c>
      <c r="C40" s="33"/>
      <c r="D40" s="117">
        <v>2</v>
      </c>
      <c r="E40" s="118"/>
      <c r="F40" s="117"/>
      <c r="G40" s="119"/>
      <c r="H40" s="117"/>
      <c r="J40" s="33" t="s">
        <v>145</v>
      </c>
      <c r="K40" s="39" t="s">
        <v>168</v>
      </c>
      <c r="L40" s="33"/>
      <c r="M40" s="117">
        <f>'AEDET-OBC'!M40</f>
        <v>1</v>
      </c>
      <c r="N40" s="118"/>
      <c r="O40" s="117"/>
      <c r="P40" s="119"/>
      <c r="Q40" s="117"/>
      <c r="S40" s="33" t="s">
        <v>93</v>
      </c>
      <c r="T40" s="39" t="s">
        <v>182</v>
      </c>
      <c r="U40" s="33"/>
      <c r="V40" s="117">
        <f>'AEDET-OBC'!V40</f>
        <v>1</v>
      </c>
      <c r="W40" s="118"/>
      <c r="X40" s="117"/>
      <c r="Y40" s="119"/>
      <c r="Z40" s="117"/>
      <c r="AB40" s="3" t="str">
        <f t="shared" si="4"/>
        <v>Y</v>
      </c>
      <c r="AC40" s="34" t="s">
        <v>248</v>
      </c>
      <c r="AD40" s="122"/>
      <c r="AF40" s="125"/>
      <c r="AG40" s="124"/>
      <c r="AH40" s="129"/>
      <c r="AI40" s="130"/>
      <c r="AJ40" s="129"/>
      <c r="AK40" s="102"/>
      <c r="AL40" s="102"/>
    </row>
    <row r="41" spans="1:38" ht="11.25" customHeight="1">
      <c r="J41" s="33" t="s">
        <v>190</v>
      </c>
      <c r="K41" s="39" t="s">
        <v>191</v>
      </c>
      <c r="M41" s="117">
        <f>'AEDET-OBC'!M41</f>
        <v>1</v>
      </c>
      <c r="N41" s="118"/>
      <c r="O41" s="117"/>
      <c r="P41" s="119"/>
      <c r="Q41" s="117"/>
      <c r="S41" s="106" t="s">
        <v>249</v>
      </c>
      <c r="T41" s="106" t="s">
        <v>231</v>
      </c>
      <c r="U41" s="37"/>
      <c r="V41" s="117">
        <v>2</v>
      </c>
      <c r="W41" s="118"/>
      <c r="X41" s="117"/>
      <c r="Y41" s="119"/>
      <c r="Z41" s="117"/>
      <c r="AB41" s="3" t="str">
        <f>IF(Q21="yes","X","Y")</f>
        <v>Y</v>
      </c>
      <c r="AC41" s="34" t="s">
        <v>34</v>
      </c>
      <c r="AD41" s="122"/>
      <c r="AF41" s="125"/>
      <c r="AG41" s="124"/>
      <c r="AH41" s="129"/>
      <c r="AI41" s="131"/>
      <c r="AJ41" s="132"/>
      <c r="AK41" s="102"/>
      <c r="AL41" s="102"/>
    </row>
    <row r="42" spans="1:38" ht="11.25" customHeight="1">
      <c r="J42" s="33"/>
      <c r="K42" s="39"/>
      <c r="M42" s="35"/>
      <c r="N42" s="33"/>
      <c r="O42" s="35"/>
      <c r="P42" s="35"/>
      <c r="Q42" s="35"/>
      <c r="S42" s="38"/>
      <c r="T42" s="38"/>
      <c r="U42" s="37"/>
      <c r="V42" s="35"/>
      <c r="W42" s="37"/>
      <c r="X42" s="35"/>
      <c r="Y42" s="35"/>
      <c r="Z42" s="35"/>
      <c r="AB42" s="3" t="str">
        <f t="shared" ref="AB42:AB47" si="5">IF(Q22="yes","X","Y")</f>
        <v>Y</v>
      </c>
      <c r="AC42" s="34" t="s">
        <v>35</v>
      </c>
      <c r="AD42" s="122"/>
      <c r="AF42" s="125"/>
      <c r="AG42" s="124"/>
      <c r="AH42" s="129"/>
      <c r="AI42" s="131"/>
      <c r="AJ42" s="132"/>
      <c r="AK42" s="102"/>
      <c r="AL42" s="102"/>
    </row>
    <row r="43" spans="1:38" ht="11.25" customHeight="1">
      <c r="T43" s="75" t="s">
        <v>27</v>
      </c>
      <c r="V43" s="28" t="s">
        <v>116</v>
      </c>
      <c r="W43" s="2"/>
      <c r="X43" s="29" t="s">
        <v>134</v>
      </c>
      <c r="Y43" s="12"/>
      <c r="Z43" s="29" t="s">
        <v>119</v>
      </c>
      <c r="AB43" s="3" t="str">
        <f t="shared" si="5"/>
        <v>Y</v>
      </c>
      <c r="AC43" s="34" t="s">
        <v>36</v>
      </c>
      <c r="AD43" s="122"/>
      <c r="AF43" s="125"/>
      <c r="AG43" s="124"/>
      <c r="AH43" s="129"/>
      <c r="AI43" s="131"/>
      <c r="AJ43" s="132"/>
      <c r="AK43" s="102"/>
      <c r="AL43" s="102"/>
    </row>
    <row r="44" spans="1:38" ht="11.25" customHeight="1">
      <c r="A44" s="33"/>
      <c r="S44" s="33" t="s">
        <v>95</v>
      </c>
      <c r="T44" s="33" t="s">
        <v>32</v>
      </c>
      <c r="U44" s="33"/>
      <c r="V44" s="117">
        <f>'AEDET-OBC'!V44</f>
        <v>1</v>
      </c>
      <c r="W44" s="118"/>
      <c r="X44" s="117"/>
      <c r="Y44" s="119"/>
      <c r="Z44" s="117"/>
      <c r="AB44" s="3" t="str">
        <f t="shared" si="5"/>
        <v>Y</v>
      </c>
      <c r="AC44" s="34" t="s">
        <v>37</v>
      </c>
      <c r="AD44" s="122"/>
      <c r="AF44" s="125"/>
      <c r="AG44" s="124"/>
      <c r="AH44" s="129"/>
      <c r="AI44" s="131"/>
      <c r="AJ44" s="132"/>
      <c r="AK44" s="102"/>
      <c r="AL44" s="102"/>
    </row>
    <row r="45" spans="1:38" ht="11.25" customHeight="1">
      <c r="A45" s="33"/>
      <c r="S45" s="33" t="s">
        <v>96</v>
      </c>
      <c r="T45" s="33" t="s">
        <v>261</v>
      </c>
      <c r="U45" s="33"/>
      <c r="V45" s="117">
        <f>'AEDET-OBC'!V45</f>
        <v>1</v>
      </c>
      <c r="W45" s="118"/>
      <c r="X45" s="117"/>
      <c r="Y45" s="119"/>
      <c r="Z45" s="117"/>
      <c r="AB45" s="3" t="str">
        <f t="shared" si="5"/>
        <v>Y</v>
      </c>
      <c r="AC45" s="34" t="s">
        <v>48</v>
      </c>
      <c r="AD45" s="122"/>
      <c r="AF45" s="125"/>
      <c r="AG45" s="124"/>
      <c r="AH45" s="129"/>
      <c r="AI45" s="131"/>
      <c r="AJ45" s="132"/>
      <c r="AK45" s="102"/>
      <c r="AL45" s="102"/>
    </row>
    <row r="46" spans="1:38" ht="11.25" customHeight="1">
      <c r="B46" s="8" t="s">
        <v>234</v>
      </c>
      <c r="S46" s="33" t="s">
        <v>97</v>
      </c>
      <c r="T46" s="33" t="s">
        <v>262</v>
      </c>
      <c r="U46" s="33"/>
      <c r="V46" s="117">
        <f>'AEDET-OBC'!V46</f>
        <v>1</v>
      </c>
      <c r="W46" s="118"/>
      <c r="X46" s="117"/>
      <c r="Y46" s="119"/>
      <c r="Z46" s="117"/>
      <c r="AB46" s="3" t="str">
        <f t="shared" si="5"/>
        <v>Y</v>
      </c>
      <c r="AC46" s="34" t="s">
        <v>49</v>
      </c>
      <c r="AD46" s="122"/>
      <c r="AF46" s="125"/>
      <c r="AG46" s="124"/>
      <c r="AH46" s="129"/>
      <c r="AI46" s="131"/>
      <c r="AJ46" s="132"/>
      <c r="AK46" s="102"/>
      <c r="AL46" s="102"/>
    </row>
    <row r="47" spans="1:38" ht="11.25" customHeight="1">
      <c r="S47" s="33" t="s">
        <v>98</v>
      </c>
      <c r="T47" s="33" t="s">
        <v>185</v>
      </c>
      <c r="U47" s="33"/>
      <c r="V47" s="117">
        <f>'AEDET-OBC'!V47</f>
        <v>1</v>
      </c>
      <c r="W47" s="118"/>
      <c r="X47" s="117"/>
      <c r="Y47" s="119"/>
      <c r="Z47" s="117"/>
      <c r="AB47" s="3" t="str">
        <f t="shared" si="5"/>
        <v>Y</v>
      </c>
      <c r="AC47" s="34" t="s">
        <v>50</v>
      </c>
      <c r="AD47" s="122"/>
      <c r="AF47" s="125"/>
      <c r="AG47" s="124"/>
      <c r="AH47" s="129"/>
      <c r="AI47" s="131"/>
      <c r="AJ47" s="132"/>
      <c r="AK47" s="102"/>
      <c r="AL47" s="102"/>
    </row>
    <row r="48" spans="1:38" ht="11.25" customHeight="1">
      <c r="S48" s="33" t="s">
        <v>99</v>
      </c>
      <c r="T48" s="39" t="s">
        <v>186</v>
      </c>
      <c r="U48" s="33"/>
      <c r="V48" s="117">
        <f>'AEDET-OBC'!V48</f>
        <v>1</v>
      </c>
      <c r="W48" s="118"/>
      <c r="X48" s="117"/>
      <c r="Y48" s="119"/>
      <c r="Z48" s="117"/>
      <c r="AB48" s="3" t="str">
        <f>IF(Q32="yes","X","Y")</f>
        <v>Y</v>
      </c>
      <c r="AC48" s="34" t="s">
        <v>125</v>
      </c>
      <c r="AD48" s="122"/>
      <c r="AF48" s="125"/>
      <c r="AG48" s="124"/>
      <c r="AH48" s="129"/>
      <c r="AI48" s="131"/>
      <c r="AJ48" s="132"/>
      <c r="AK48" s="102"/>
      <c r="AL48" s="102"/>
    </row>
    <row r="49" spans="4:38" ht="11.25" customHeight="1">
      <c r="S49" s="106" t="s">
        <v>250</v>
      </c>
      <c r="T49" s="106" t="s">
        <v>232</v>
      </c>
      <c r="U49" s="37"/>
      <c r="V49" s="117">
        <v>2</v>
      </c>
      <c r="W49" s="118"/>
      <c r="X49" s="117"/>
      <c r="Y49" s="119"/>
      <c r="Z49" s="117"/>
      <c r="AB49" s="3" t="str">
        <f t="shared" ref="AB49:AB57" si="6">IF(Q33="yes","X","Y")</f>
        <v>Y</v>
      </c>
      <c r="AC49" s="34" t="s">
        <v>52</v>
      </c>
      <c r="AD49" s="122"/>
      <c r="AF49" s="125"/>
      <c r="AG49" s="124"/>
      <c r="AH49" s="129"/>
      <c r="AI49" s="131"/>
      <c r="AJ49" s="132"/>
      <c r="AK49" s="102"/>
      <c r="AL49" s="102"/>
    </row>
    <row r="50" spans="4:38" ht="11.25" customHeight="1">
      <c r="S50" s="37"/>
      <c r="T50" s="37"/>
      <c r="U50" s="37"/>
      <c r="V50" s="35"/>
      <c r="W50" s="37"/>
      <c r="X50" s="35"/>
      <c r="Y50" s="35"/>
      <c r="Z50" s="35"/>
      <c r="AB50" s="3" t="str">
        <f t="shared" si="6"/>
        <v>Y</v>
      </c>
      <c r="AC50" s="34" t="s">
        <v>53</v>
      </c>
      <c r="AD50" s="122"/>
      <c r="AF50" s="125"/>
      <c r="AG50" s="124"/>
      <c r="AH50" s="129"/>
      <c r="AI50" s="131"/>
      <c r="AJ50" s="132"/>
      <c r="AK50" s="102"/>
      <c r="AL50" s="102"/>
    </row>
    <row r="51" spans="4:38" ht="11.25" customHeight="1">
      <c r="Q51" s="140" t="s">
        <v>195</v>
      </c>
      <c r="R51" s="140"/>
      <c r="S51" s="140"/>
      <c r="T51" s="141"/>
      <c r="V51" s="142" t="s">
        <v>196</v>
      </c>
      <c r="W51" s="143"/>
      <c r="X51" s="143"/>
      <c r="Y51" s="143"/>
      <c r="Z51" s="144"/>
      <c r="AB51" s="3" t="str">
        <f t="shared" si="6"/>
        <v>Y</v>
      </c>
      <c r="AC51" s="34" t="s">
        <v>54</v>
      </c>
      <c r="AD51" s="122"/>
      <c r="AF51" s="125"/>
      <c r="AG51" s="124"/>
      <c r="AH51" s="129"/>
      <c r="AI51" s="131"/>
      <c r="AJ51" s="132"/>
      <c r="AK51" s="102"/>
      <c r="AL51" s="102"/>
    </row>
    <row r="52" spans="4:38" ht="11.25" customHeight="1">
      <c r="F52" s="2"/>
      <c r="G52" s="2"/>
      <c r="H52" s="2"/>
      <c r="S52" s="33"/>
      <c r="AB52" s="3" t="str">
        <f t="shared" si="6"/>
        <v>Y</v>
      </c>
      <c r="AC52" s="34" t="s">
        <v>55</v>
      </c>
      <c r="AD52" s="122"/>
      <c r="AF52" s="125"/>
      <c r="AG52" s="124"/>
      <c r="AH52" s="129"/>
      <c r="AI52" s="131"/>
      <c r="AJ52" s="132"/>
      <c r="AK52" s="102"/>
      <c r="AL52" s="102"/>
    </row>
    <row r="53" spans="4:38" ht="11.25" customHeight="1">
      <c r="V53" s="97" t="s">
        <v>208</v>
      </c>
      <c r="Z53" s="98" t="s">
        <v>209</v>
      </c>
      <c r="AB53" s="3" t="str">
        <f t="shared" si="6"/>
        <v>Y</v>
      </c>
      <c r="AC53" s="34" t="s">
        <v>56</v>
      </c>
      <c r="AD53" s="122"/>
      <c r="AF53" s="125"/>
      <c r="AG53" s="124"/>
      <c r="AH53" s="129"/>
      <c r="AI53" s="131"/>
      <c r="AJ53" s="132"/>
      <c r="AK53" s="102"/>
      <c r="AL53" s="102"/>
    </row>
    <row r="54" spans="4:38" ht="11.25" customHeight="1">
      <c r="D54" s="1"/>
      <c r="V54" s="1"/>
      <c r="AB54" s="3" t="str">
        <f t="shared" si="6"/>
        <v>Y</v>
      </c>
      <c r="AC54" s="34" t="s">
        <v>57</v>
      </c>
      <c r="AD54" s="122"/>
      <c r="AF54" s="125"/>
      <c r="AG54" s="124"/>
      <c r="AH54" s="129"/>
      <c r="AI54" s="131"/>
      <c r="AJ54" s="132"/>
      <c r="AK54" s="102"/>
      <c r="AL54" s="102"/>
    </row>
    <row r="55" spans="4:38" ht="11.25" customHeight="1">
      <c r="D55" s="1"/>
      <c r="Q55" s="87">
        <f>'AEDET-IA Target'!X53</f>
        <v>4.1818181818181817</v>
      </c>
      <c r="S55" s="33"/>
      <c r="T55" s="71" t="s">
        <v>76</v>
      </c>
      <c r="V55" s="87">
        <f>'AEDET-OBC'!Z55</f>
        <v>0</v>
      </c>
      <c r="Z55" s="52">
        <f>'DATA FBC'!D139</f>
        <v>0</v>
      </c>
      <c r="AB55" s="3" t="str">
        <f t="shared" si="6"/>
        <v>Y</v>
      </c>
      <c r="AC55" s="34" t="s">
        <v>58</v>
      </c>
      <c r="AD55" s="122"/>
      <c r="AF55" s="125"/>
      <c r="AG55" s="124"/>
      <c r="AH55" s="129"/>
      <c r="AI55" s="131"/>
      <c r="AJ55" s="132"/>
      <c r="AK55" s="102"/>
      <c r="AL55" s="102"/>
    </row>
    <row r="56" spans="4:38" ht="11.25" customHeight="1">
      <c r="D56" s="1"/>
      <c r="L56" s="14"/>
      <c r="P56" s="2"/>
      <c r="Q56" s="69"/>
      <c r="V56" s="69"/>
      <c r="Z56" s="53"/>
      <c r="AB56" s="3" t="str">
        <f t="shared" si="6"/>
        <v>Y</v>
      </c>
      <c r="AC56" s="34" t="s">
        <v>145</v>
      </c>
      <c r="AD56" s="122"/>
      <c r="AF56" s="125"/>
      <c r="AG56" s="124"/>
      <c r="AH56" s="129"/>
      <c r="AI56" s="131"/>
      <c r="AJ56" s="132"/>
      <c r="AK56" s="102"/>
      <c r="AL56" s="102"/>
    </row>
    <row r="57" spans="4:38" ht="11.25" customHeight="1">
      <c r="D57" s="1"/>
      <c r="L57" s="14"/>
      <c r="Q57" s="88">
        <f>'AEDET-IA Target'!X55</f>
        <v>4.3</v>
      </c>
      <c r="T57" s="72" t="s">
        <v>84</v>
      </c>
      <c r="V57" s="88">
        <f>'AEDET-OBC'!Z57</f>
        <v>0</v>
      </c>
      <c r="Z57" s="52">
        <f>'DATA FBC'!D140</f>
        <v>0</v>
      </c>
      <c r="AB57" s="3" t="str">
        <f t="shared" si="6"/>
        <v>Y</v>
      </c>
      <c r="AC57" s="34" t="s">
        <v>190</v>
      </c>
      <c r="AD57" s="122"/>
      <c r="AF57" s="126"/>
      <c r="AG57" s="124"/>
      <c r="AH57" s="129"/>
      <c r="AI57" s="131"/>
      <c r="AJ57" s="132"/>
    </row>
    <row r="58" spans="4:38" ht="11.25" customHeight="1">
      <c r="D58" s="1"/>
      <c r="L58" s="14"/>
      <c r="Q58" s="69"/>
      <c r="V58" s="69"/>
      <c r="Z58" s="53"/>
      <c r="AB58" s="3" t="str">
        <f>IF(Z9="yes","X","Y")</f>
        <v>Y</v>
      </c>
      <c r="AC58" s="34" t="s">
        <v>64</v>
      </c>
      <c r="AD58" s="122"/>
      <c r="AF58" s="126"/>
      <c r="AG58" s="124"/>
      <c r="AH58" s="129"/>
      <c r="AI58" s="131"/>
      <c r="AJ58" s="132"/>
    </row>
    <row r="59" spans="4:38" ht="11.25" customHeight="1">
      <c r="D59" s="1"/>
      <c r="L59" s="14"/>
      <c r="Q59" s="89">
        <f>'AEDET-IA Target'!X57</f>
        <v>4.2</v>
      </c>
      <c r="T59" s="73" t="s">
        <v>94</v>
      </c>
      <c r="V59" s="89">
        <f>'AEDET-OBC'!Z59</f>
        <v>0</v>
      </c>
      <c r="Z59" s="52">
        <f>'DATA FBC'!D141</f>
        <v>0</v>
      </c>
      <c r="AB59" s="3" t="str">
        <f t="shared" ref="AB59:AB65" si="7">IF(Z10="yes","X","Y")</f>
        <v>Y</v>
      </c>
      <c r="AC59" s="34" t="s">
        <v>65</v>
      </c>
      <c r="AD59" s="122"/>
      <c r="AF59" s="126"/>
      <c r="AG59" s="124"/>
      <c r="AH59" s="129"/>
      <c r="AI59" s="131"/>
      <c r="AJ59" s="132"/>
    </row>
    <row r="60" spans="4:38" ht="11.25" customHeight="1">
      <c r="D60" s="1"/>
      <c r="Q60" s="69"/>
      <c r="V60" s="69"/>
      <c r="Z60" s="53"/>
      <c r="AB60" s="3" t="str">
        <f t="shared" si="7"/>
        <v>Y</v>
      </c>
      <c r="AC60" s="34" t="s">
        <v>66</v>
      </c>
      <c r="AD60" s="122"/>
      <c r="AF60" s="126"/>
      <c r="AG60" s="124"/>
      <c r="AH60" s="129"/>
      <c r="AI60" s="131"/>
      <c r="AJ60" s="132"/>
    </row>
    <row r="61" spans="4:38" ht="11.25" customHeight="1">
      <c r="D61" s="1"/>
      <c r="F61" s="2"/>
      <c r="G61" s="2"/>
      <c r="H61" s="2"/>
      <c r="J61" s="7"/>
      <c r="K61" s="7"/>
      <c r="Q61" s="92">
        <f>'AEDET-IA Target'!X59</f>
        <v>4.2222222222222223</v>
      </c>
      <c r="T61" s="55" t="s">
        <v>33</v>
      </c>
      <c r="V61" s="92">
        <f>'AEDET-OBC'!Z61</f>
        <v>0</v>
      </c>
      <c r="Z61" s="52">
        <f>'DATA FBC'!D142</f>
        <v>0</v>
      </c>
      <c r="AB61" s="3" t="str">
        <f t="shared" si="7"/>
        <v>Y</v>
      </c>
      <c r="AC61" s="34" t="s">
        <v>67</v>
      </c>
      <c r="AD61" s="122"/>
      <c r="AF61" s="126"/>
      <c r="AG61" s="124"/>
      <c r="AH61" s="129"/>
      <c r="AI61" s="131"/>
      <c r="AJ61" s="132"/>
    </row>
    <row r="62" spans="4:38" ht="11.25" customHeight="1">
      <c r="D62" s="1"/>
      <c r="Q62" s="69"/>
      <c r="V62" s="69"/>
      <c r="Z62" s="53"/>
      <c r="AB62" s="3" t="str">
        <f t="shared" si="7"/>
        <v>Y</v>
      </c>
      <c r="AC62" s="34" t="s">
        <v>68</v>
      </c>
      <c r="AD62" s="122"/>
      <c r="AF62" s="126"/>
      <c r="AG62" s="124"/>
      <c r="AH62" s="129"/>
      <c r="AI62" s="131"/>
      <c r="AJ62" s="132"/>
    </row>
    <row r="63" spans="4:38" ht="11.25" customHeight="1">
      <c r="D63" s="1"/>
      <c r="Q63" s="93">
        <f>'AEDET-IA Target'!X61</f>
        <v>3.4285714285714284</v>
      </c>
      <c r="T63" s="56" t="s">
        <v>51</v>
      </c>
      <c r="V63" s="93">
        <f>'AEDET-OBC'!Z63</f>
        <v>0</v>
      </c>
      <c r="Z63" s="52">
        <f>'DATA FBC'!D143</f>
        <v>0</v>
      </c>
      <c r="AB63" s="3" t="str">
        <f t="shared" si="7"/>
        <v>Y</v>
      </c>
      <c r="AC63" s="34" t="s">
        <v>69</v>
      </c>
      <c r="AD63" s="122"/>
      <c r="AF63" s="126"/>
      <c r="AG63" s="124"/>
      <c r="AH63" s="129"/>
      <c r="AI63" s="131"/>
      <c r="AJ63" s="132"/>
    </row>
    <row r="64" spans="4:38" ht="11.25" customHeight="1">
      <c r="D64" s="1"/>
      <c r="Q64" s="69"/>
      <c r="V64" s="69"/>
      <c r="Z64" s="53"/>
      <c r="AB64" s="3" t="str">
        <f t="shared" si="7"/>
        <v>Y</v>
      </c>
      <c r="AC64" s="34" t="s">
        <v>70</v>
      </c>
      <c r="AD64" s="122"/>
      <c r="AF64" s="126"/>
      <c r="AG64" s="124"/>
      <c r="AH64" s="129"/>
      <c r="AI64" s="131"/>
      <c r="AJ64" s="132"/>
    </row>
    <row r="65" spans="4:36" ht="11.25" customHeight="1">
      <c r="D65" s="1"/>
      <c r="K65" s="10"/>
      <c r="Q65" s="94">
        <f>'AEDET-IA Target'!X63</f>
        <v>4</v>
      </c>
      <c r="T65" s="57" t="s">
        <v>63</v>
      </c>
      <c r="V65" s="94">
        <f>'AEDET-OBC'!Z65</f>
        <v>0</v>
      </c>
      <c r="Z65" s="52">
        <f>'DATA FBC'!D144</f>
        <v>0</v>
      </c>
      <c r="AB65" s="3" t="str">
        <f t="shared" si="7"/>
        <v>Y</v>
      </c>
      <c r="AC65" s="34" t="s">
        <v>71</v>
      </c>
      <c r="AD65" s="122"/>
      <c r="AF65" s="126"/>
      <c r="AG65" s="124"/>
      <c r="AH65" s="129"/>
      <c r="AI65" s="131"/>
      <c r="AJ65" s="132"/>
    </row>
    <row r="66" spans="4:36" ht="11.25" customHeight="1">
      <c r="D66" s="1"/>
      <c r="K66" s="10"/>
      <c r="Q66" s="69"/>
      <c r="V66" s="69"/>
      <c r="Z66" s="53"/>
      <c r="AB66" s="3" t="str">
        <f>IF(Z21="yes","X","Y")</f>
        <v>Y</v>
      </c>
      <c r="AC66" s="34" t="s">
        <v>77</v>
      </c>
      <c r="AD66" s="122"/>
      <c r="AF66" s="126"/>
      <c r="AG66" s="124"/>
      <c r="AH66" s="129"/>
      <c r="AI66" s="131"/>
      <c r="AJ66" s="132"/>
    </row>
    <row r="67" spans="4:36" ht="11.25" customHeight="1">
      <c r="D67" s="1"/>
      <c r="K67" s="7"/>
      <c r="Q67" s="95">
        <f>'AEDET-IA Target'!X65</f>
        <v>4.2222222222222223</v>
      </c>
      <c r="T67" s="58" t="s">
        <v>6</v>
      </c>
      <c r="V67" s="95">
        <f>'AEDET-OBC'!Z67</f>
        <v>0</v>
      </c>
      <c r="Z67" s="52">
        <f>'DATA FBC'!D145</f>
        <v>0</v>
      </c>
      <c r="AB67" s="3" t="str">
        <f t="shared" ref="AB67:AB72" si="8">IF(Z22="yes","X","Y")</f>
        <v>Y</v>
      </c>
      <c r="AC67" s="34" t="s">
        <v>78</v>
      </c>
      <c r="AD67" s="122"/>
      <c r="AF67" s="126"/>
      <c r="AG67" s="124"/>
      <c r="AH67" s="129"/>
      <c r="AI67" s="131"/>
      <c r="AJ67" s="132"/>
    </row>
    <row r="68" spans="4:36" ht="11.25" customHeight="1">
      <c r="D68" s="1"/>
      <c r="K68" s="7"/>
      <c r="Q68" s="69"/>
      <c r="V68" s="69"/>
      <c r="Z68" s="53"/>
      <c r="AB68" s="3" t="str">
        <f t="shared" si="8"/>
        <v>Y</v>
      </c>
      <c r="AC68" s="34" t="s">
        <v>79</v>
      </c>
      <c r="AD68" s="122"/>
      <c r="AF68" s="126"/>
      <c r="AG68" s="124"/>
      <c r="AH68" s="129"/>
      <c r="AI68" s="131"/>
      <c r="AJ68" s="132"/>
    </row>
    <row r="69" spans="4:36" ht="11.25" customHeight="1">
      <c r="D69" s="1"/>
      <c r="K69" s="7"/>
      <c r="Q69" s="96">
        <f>'AEDET-IA Target'!X67</f>
        <v>4.25</v>
      </c>
      <c r="T69" s="59" t="s">
        <v>8</v>
      </c>
      <c r="V69" s="96">
        <f>'AEDET-OBC'!Z69</f>
        <v>0</v>
      </c>
      <c r="Z69" s="52">
        <f>'DATA FBC'!D146</f>
        <v>0</v>
      </c>
      <c r="AB69" s="3" t="str">
        <f t="shared" si="8"/>
        <v>Y</v>
      </c>
      <c r="AC69" s="34" t="s">
        <v>80</v>
      </c>
      <c r="AD69" s="122"/>
      <c r="AF69" s="126"/>
      <c r="AG69" s="124"/>
      <c r="AH69" s="129"/>
      <c r="AI69" s="131"/>
      <c r="AJ69" s="132"/>
    </row>
    <row r="70" spans="4:36" ht="11.25" customHeight="1">
      <c r="D70" s="1"/>
      <c r="Q70" s="69"/>
      <c r="V70" s="69"/>
      <c r="Z70" s="53"/>
      <c r="AB70" s="3" t="str">
        <f t="shared" si="8"/>
        <v>Y</v>
      </c>
      <c r="AC70" s="34" t="s">
        <v>81</v>
      </c>
      <c r="AD70" s="122"/>
      <c r="AF70" s="127"/>
      <c r="AG70" s="122"/>
      <c r="AH70" s="132"/>
      <c r="AI70" s="131"/>
      <c r="AJ70" s="132"/>
    </row>
    <row r="71" spans="4:36" ht="11.25" customHeight="1">
      <c r="D71" s="1"/>
      <c r="F71" s="2"/>
      <c r="G71" s="2"/>
      <c r="H71" s="2"/>
      <c r="Q71" s="90">
        <f>'AEDET-IA Target'!X69</f>
        <v>4.1818181818181817</v>
      </c>
      <c r="T71" s="74" t="s">
        <v>15</v>
      </c>
      <c r="V71" s="90">
        <f>'AEDET-OBC'!Z71</f>
        <v>0</v>
      </c>
      <c r="Z71" s="52">
        <f>'DATA FBC'!D147</f>
        <v>0</v>
      </c>
      <c r="AB71" s="3" t="str">
        <f t="shared" si="8"/>
        <v>Y</v>
      </c>
      <c r="AC71" s="34" t="s">
        <v>82</v>
      </c>
      <c r="AD71" s="122"/>
      <c r="AF71" s="127"/>
      <c r="AG71" s="122"/>
      <c r="AH71" s="132"/>
      <c r="AI71" s="131"/>
      <c r="AJ71" s="132"/>
    </row>
    <row r="72" spans="4:36" ht="11.25" customHeight="1">
      <c r="D72" s="1"/>
      <c r="F72" s="2"/>
      <c r="G72" s="2"/>
      <c r="H72" s="2"/>
      <c r="Q72" s="69"/>
      <c r="V72" s="69"/>
      <c r="Z72" s="53"/>
      <c r="AB72" s="3" t="str">
        <f t="shared" si="8"/>
        <v>Y</v>
      </c>
      <c r="AC72" s="34" t="s">
        <v>83</v>
      </c>
      <c r="AD72" s="122"/>
      <c r="AF72" s="127"/>
      <c r="AG72" s="122"/>
      <c r="AH72" s="132"/>
      <c r="AI72" s="131"/>
      <c r="AJ72" s="132"/>
    </row>
    <row r="73" spans="4:36" ht="11.25" customHeight="1">
      <c r="D73" s="1"/>
      <c r="F73" s="2"/>
      <c r="G73" s="2"/>
      <c r="H73" s="2"/>
      <c r="Q73" s="91">
        <f>'AEDET-IA Target'!X71</f>
        <v>4.2857142857142856</v>
      </c>
      <c r="T73" s="75" t="s">
        <v>27</v>
      </c>
      <c r="V73" s="91">
        <f>'AEDET-OBC'!Z73</f>
        <v>0</v>
      </c>
      <c r="Z73" s="52">
        <f>'DATA FBC'!D148</f>
        <v>0</v>
      </c>
      <c r="AB73" s="3" t="str">
        <f>IF(Z32="yes","X","Y")</f>
        <v>Y</v>
      </c>
      <c r="AC73" s="34" t="s">
        <v>85</v>
      </c>
      <c r="AD73" s="122"/>
      <c r="AF73" s="127"/>
      <c r="AG73" s="122"/>
      <c r="AH73" s="132"/>
      <c r="AI73" s="131"/>
      <c r="AJ73" s="132"/>
    </row>
    <row r="74" spans="4:36" ht="11.25" customHeight="1">
      <c r="D74" s="1"/>
      <c r="F74" s="2"/>
      <c r="G74" s="2"/>
      <c r="H74" s="2"/>
      <c r="AB74" s="3" t="str">
        <f t="shared" ref="AB74:AB82" si="9">IF(Z33="yes","X","Y")</f>
        <v>Y</v>
      </c>
      <c r="AC74" s="34" t="s">
        <v>86</v>
      </c>
      <c r="AD74" s="122"/>
      <c r="AF74" s="127"/>
      <c r="AG74" s="122"/>
      <c r="AH74" s="132"/>
      <c r="AI74" s="131"/>
      <c r="AJ74" s="132"/>
    </row>
    <row r="75" spans="4:36" ht="11.25" customHeight="1">
      <c r="D75" s="1"/>
      <c r="F75" s="2"/>
      <c r="G75" s="2"/>
      <c r="H75" s="2"/>
      <c r="AB75" s="3" t="str">
        <f t="shared" si="9"/>
        <v>Y</v>
      </c>
      <c r="AC75" s="34" t="s">
        <v>87</v>
      </c>
      <c r="AD75" s="122"/>
      <c r="AF75" s="127"/>
      <c r="AG75" s="122"/>
      <c r="AH75" s="132"/>
      <c r="AI75" s="131"/>
      <c r="AJ75" s="132"/>
    </row>
    <row r="76" spans="4:36" ht="11.25" customHeight="1">
      <c r="D76" s="1"/>
      <c r="AB76" s="3" t="str">
        <f t="shared" si="9"/>
        <v>Y</v>
      </c>
      <c r="AC76" s="34" t="s">
        <v>88</v>
      </c>
      <c r="AD76" s="122"/>
      <c r="AF76" s="127"/>
      <c r="AG76" s="122"/>
      <c r="AH76" s="132"/>
      <c r="AI76" s="131"/>
      <c r="AJ76" s="132"/>
    </row>
    <row r="77" spans="4:36" ht="11.25" customHeight="1">
      <c r="D77" s="1"/>
      <c r="T77" s="54"/>
      <c r="AB77" s="3" t="str">
        <f t="shared" si="9"/>
        <v>Y</v>
      </c>
      <c r="AC77" s="34" t="s">
        <v>89</v>
      </c>
      <c r="AD77" s="122"/>
      <c r="AF77" s="127"/>
      <c r="AG77" s="122"/>
      <c r="AH77" s="132"/>
      <c r="AI77" s="131"/>
      <c r="AJ77" s="132"/>
    </row>
    <row r="78" spans="4:36" ht="11.25" customHeight="1">
      <c r="D78" s="1"/>
      <c r="T78" s="54"/>
      <c r="AB78" s="3" t="str">
        <f t="shared" si="9"/>
        <v>Y</v>
      </c>
      <c r="AC78" s="34" t="s">
        <v>90</v>
      </c>
      <c r="AD78" s="122"/>
      <c r="AF78" s="127"/>
      <c r="AG78" s="122"/>
      <c r="AH78" s="132"/>
      <c r="AI78" s="131"/>
      <c r="AJ78" s="132"/>
    </row>
    <row r="79" spans="4:36" ht="11.25" customHeight="1">
      <c r="D79" s="1"/>
      <c r="T79" s="54"/>
      <c r="AB79" s="3" t="str">
        <f t="shared" si="9"/>
        <v>Y</v>
      </c>
      <c r="AC79" s="34" t="s">
        <v>91</v>
      </c>
      <c r="AD79" s="122"/>
      <c r="AF79" s="127"/>
      <c r="AG79" s="122"/>
      <c r="AH79" s="132"/>
      <c r="AI79" s="131"/>
      <c r="AJ79" s="132"/>
    </row>
    <row r="80" spans="4:36" ht="11.25" customHeight="1">
      <c r="D80" s="1"/>
      <c r="AB80" s="3" t="str">
        <f t="shared" si="9"/>
        <v>Y</v>
      </c>
      <c r="AC80" s="34" t="s">
        <v>92</v>
      </c>
      <c r="AD80" s="122"/>
      <c r="AF80" s="127"/>
      <c r="AG80" s="122"/>
      <c r="AH80" s="132"/>
      <c r="AI80" s="131"/>
      <c r="AJ80" s="132"/>
    </row>
    <row r="81" spans="4:36" ht="11.25" customHeight="1">
      <c r="D81" s="1"/>
      <c r="AB81" s="3" t="str">
        <f t="shared" si="9"/>
        <v>Y</v>
      </c>
      <c r="AC81" s="34" t="s">
        <v>93</v>
      </c>
      <c r="AD81" s="122"/>
      <c r="AF81" s="127"/>
      <c r="AG81" s="122"/>
      <c r="AH81" s="132"/>
      <c r="AI81" s="131"/>
      <c r="AJ81" s="132"/>
    </row>
    <row r="82" spans="4:36" ht="11.25" customHeight="1">
      <c r="D82" s="1"/>
      <c r="AB82" s="3" t="str">
        <f t="shared" si="9"/>
        <v>Y</v>
      </c>
      <c r="AC82" s="34" t="s">
        <v>249</v>
      </c>
      <c r="AD82" s="122"/>
      <c r="AF82" s="127"/>
      <c r="AG82" s="122"/>
      <c r="AH82" s="132"/>
      <c r="AI82" s="131"/>
      <c r="AJ82" s="132"/>
    </row>
    <row r="83" spans="4:36" ht="11.25" customHeight="1">
      <c r="AB83" s="3" t="str">
        <f>IF(Z44="yes","X","Y")</f>
        <v>Y</v>
      </c>
      <c r="AC83" s="34" t="s">
        <v>95</v>
      </c>
      <c r="AD83" s="122"/>
      <c r="AF83" s="127"/>
      <c r="AG83" s="122"/>
      <c r="AH83" s="132"/>
      <c r="AI83" s="131"/>
      <c r="AJ83" s="132"/>
    </row>
    <row r="84" spans="4:36">
      <c r="AB84" s="3" t="str">
        <f t="shared" ref="AB84:AB88" si="10">IF(Z45="yes","X","Y")</f>
        <v>Y</v>
      </c>
      <c r="AC84" s="34" t="s">
        <v>96</v>
      </c>
      <c r="AD84" s="122"/>
      <c r="AF84" s="123"/>
      <c r="AG84" s="122"/>
      <c r="AH84" s="132"/>
      <c r="AI84" s="131"/>
      <c r="AJ84" s="132"/>
    </row>
    <row r="85" spans="4:36">
      <c r="AB85" s="3" t="str">
        <f t="shared" si="10"/>
        <v>Y</v>
      </c>
      <c r="AC85" s="34" t="s">
        <v>97</v>
      </c>
      <c r="AD85" s="122"/>
      <c r="AF85" s="123"/>
      <c r="AG85" s="122"/>
      <c r="AH85" s="132"/>
      <c r="AI85" s="131"/>
      <c r="AJ85" s="132"/>
    </row>
    <row r="86" spans="4:36">
      <c r="AB86" s="3" t="str">
        <f t="shared" si="10"/>
        <v>Y</v>
      </c>
      <c r="AC86" s="34" t="s">
        <v>98</v>
      </c>
      <c r="AD86" s="122"/>
      <c r="AF86" s="123"/>
      <c r="AG86" s="122"/>
      <c r="AH86" s="132"/>
      <c r="AI86" s="131"/>
      <c r="AJ86" s="132"/>
    </row>
    <row r="87" spans="4:36">
      <c r="AB87" s="3" t="str">
        <f t="shared" si="10"/>
        <v>Y</v>
      </c>
      <c r="AC87" s="34" t="s">
        <v>99</v>
      </c>
      <c r="AD87" s="122"/>
      <c r="AF87" s="123"/>
      <c r="AG87" s="122"/>
      <c r="AH87" s="132"/>
      <c r="AI87" s="131"/>
      <c r="AJ87" s="132"/>
    </row>
    <row r="88" spans="4:36">
      <c r="AB88" s="3" t="str">
        <f t="shared" si="10"/>
        <v>Y</v>
      </c>
      <c r="AC88" s="34" t="s">
        <v>100</v>
      </c>
      <c r="AD88" s="122"/>
      <c r="AG88" s="123"/>
      <c r="AH88" s="123"/>
      <c r="AI88" s="123"/>
      <c r="AJ88" s="123"/>
    </row>
    <row r="93" spans="4:36">
      <c r="D93" s="1"/>
      <c r="F93" s="2"/>
      <c r="G93" s="2"/>
      <c r="H93" s="2"/>
      <c r="M93" s="1"/>
      <c r="V93" s="1"/>
    </row>
    <row r="103" spans="4:22">
      <c r="D103" s="1"/>
      <c r="F103" s="2"/>
      <c r="G103" s="2"/>
      <c r="H103" s="2"/>
      <c r="M103" s="1"/>
      <c r="V103" s="1"/>
    </row>
  </sheetData>
  <sheetProtection password="9AB3" sheet="1" objects="1" scenarios="1" formatCells="0" insertHyperlinks="0" selectLockedCells="1"/>
  <mergeCells count="10">
    <mergeCell ref="B2:F2"/>
    <mergeCell ref="V51:Z51"/>
    <mergeCell ref="Q51:T51"/>
    <mergeCell ref="AG31:AJ31"/>
    <mergeCell ref="AG25:AJ25"/>
    <mergeCell ref="AG26:AJ26"/>
    <mergeCell ref="AG27:AJ27"/>
    <mergeCell ref="AG28:AJ28"/>
    <mergeCell ref="AG29:AJ29"/>
    <mergeCell ref="AG30:AJ30"/>
  </mergeCells>
  <conditionalFormatting sqref="F52:H52 F103:H103 F93:H93 F61:H61 F71:H75">
    <cfRule type="cellIs" dxfId="328" priority="460" stopIfTrue="1" operator="equal">
      <formula>"NON"</formula>
    </cfRule>
    <cfRule type="cellIs" dxfId="327" priority="461" stopIfTrue="1" operator="equal">
      <formula>"ESS"</formula>
    </cfRule>
  </conditionalFormatting>
  <conditionalFormatting sqref="F52:H52 F103:H103 F93:H93 F61:H61">
    <cfRule type="cellIs" dxfId="326" priority="459" stopIfTrue="1" operator="equal">
      <formula>"DES"</formula>
    </cfRule>
  </conditionalFormatting>
  <conditionalFormatting sqref="P56">
    <cfRule type="cellIs" dxfId="325" priority="457" stopIfTrue="1" operator="equal">
      <formula>"NE"</formula>
    </cfRule>
    <cfRule type="cellIs" dxfId="324" priority="458" stopIfTrue="1" operator="equal">
      <formula>"ES"</formula>
    </cfRule>
  </conditionalFormatting>
  <conditionalFormatting sqref="P56">
    <cfRule type="cellIs" dxfId="323" priority="456" stopIfTrue="1" operator="equal">
      <formula>"DE"</formula>
    </cfRule>
  </conditionalFormatting>
  <conditionalFormatting sqref="D9:D19 D21:D30 M9:M16 D32:D40 M32:M42 V21:V27 V32:V42 V44:V49 V9:V16 M21:M27">
    <cfRule type="cellIs" dxfId="322" priority="441" operator="equal">
      <formula>2</formula>
    </cfRule>
  </conditionalFormatting>
  <conditionalFormatting sqref="D9:D19 D21:D30 M9:M16 D32:D40 M32:M42 V21:V27 V32:V42 V44:V49 V9:V16 M21:M27">
    <cfRule type="cellIs" dxfId="321" priority="419" operator="equal">
      <formula>2</formula>
    </cfRule>
  </conditionalFormatting>
  <conditionalFormatting sqref="AB5:AB14">
    <cfRule type="cellIs" dxfId="320" priority="389" operator="equal">
      <formula>"X"</formula>
    </cfRule>
  </conditionalFormatting>
  <conditionalFormatting sqref="AB5:AB88">
    <cfRule type="cellIs" dxfId="319" priority="388" operator="equal">
      <formula>"Y"</formula>
    </cfRule>
  </conditionalFormatting>
  <conditionalFormatting sqref="AB15:AB23">
    <cfRule type="cellIs" dxfId="318" priority="387" operator="equal">
      <formula>"X"</formula>
    </cfRule>
  </conditionalFormatting>
  <conditionalFormatting sqref="AB24:AB32">
    <cfRule type="cellIs" dxfId="317" priority="386" operator="equal">
      <formula>"X"</formula>
    </cfRule>
  </conditionalFormatting>
  <conditionalFormatting sqref="AB33:AB40">
    <cfRule type="cellIs" dxfId="316" priority="385" operator="equal">
      <formula>"X"</formula>
    </cfRule>
  </conditionalFormatting>
  <conditionalFormatting sqref="AB40:AB47">
    <cfRule type="cellIs" dxfId="315" priority="384" operator="equal">
      <formula>"X"</formula>
    </cfRule>
  </conditionalFormatting>
  <conditionalFormatting sqref="AB48:AB57">
    <cfRule type="cellIs" dxfId="314" priority="383" operator="equal">
      <formula>"X"</formula>
    </cfRule>
  </conditionalFormatting>
  <conditionalFormatting sqref="AB58:AB65">
    <cfRule type="cellIs" dxfId="313" priority="382" operator="equal">
      <formula>"X"</formula>
    </cfRule>
  </conditionalFormatting>
  <conditionalFormatting sqref="AB66:AB72">
    <cfRule type="cellIs" dxfId="312" priority="381" operator="equal">
      <formula>"X"</formula>
    </cfRule>
  </conditionalFormatting>
  <conditionalFormatting sqref="AB73:AB82">
    <cfRule type="cellIs" dxfId="311" priority="380" operator="equal">
      <formula>"X"</formula>
    </cfRule>
  </conditionalFormatting>
  <conditionalFormatting sqref="AB83:AB88">
    <cfRule type="cellIs" dxfId="310" priority="379" operator="equal">
      <formula>"X"</formula>
    </cfRule>
  </conditionalFormatting>
  <conditionalFormatting sqref="F9:F19 O32:O42 X44:X49 F32:F40 O9:O16 X9:X16 X21:X27 X32:X42 F22:F30 O21:O27">
    <cfRule type="cellIs" dxfId="309" priority="373" operator="equal">
      <formula>1</formula>
    </cfRule>
    <cfRule type="cellIs" dxfId="308" priority="374" operator="equal">
      <formula>2</formula>
    </cfRule>
    <cfRule type="cellIs" dxfId="307" priority="375" operator="equal">
      <formula>3</formula>
    </cfRule>
    <cfRule type="cellIs" dxfId="306" priority="376" operator="equal">
      <formula>4</formula>
    </cfRule>
    <cfRule type="cellIs" dxfId="305" priority="377" operator="equal">
      <formula>5</formula>
    </cfRule>
    <cfRule type="cellIs" dxfId="304" priority="378" operator="equal">
      <formula>6</formula>
    </cfRule>
  </conditionalFormatting>
  <conditionalFormatting sqref="Z55">
    <cfRule type="cellIs" dxfId="303" priority="207" operator="lessThan">
      <formula>$V$55</formula>
    </cfRule>
    <cfRule type="cellIs" dxfId="302" priority="208" operator="greaterThanOrEqual">
      <formula>$V$55</formula>
    </cfRule>
  </conditionalFormatting>
  <conditionalFormatting sqref="Z69">
    <cfRule type="cellIs" dxfId="301" priority="205" operator="lessThan">
      <formula>$V$69</formula>
    </cfRule>
    <cfRule type="cellIs" dxfId="300" priority="206" operator="greaterThanOrEqual">
      <formula>$V$69</formula>
    </cfRule>
  </conditionalFormatting>
  <conditionalFormatting sqref="Z71">
    <cfRule type="cellIs" dxfId="299" priority="203" operator="lessThan">
      <formula>$V$71</formula>
    </cfRule>
    <cfRule type="cellIs" dxfId="298" priority="204" operator="greaterThanOrEqual">
      <formula>$V$71</formula>
    </cfRule>
  </conditionalFormatting>
  <conditionalFormatting sqref="Z73">
    <cfRule type="cellIs" dxfId="297" priority="201" operator="lessThan">
      <formula>$V$73</formula>
    </cfRule>
    <cfRule type="cellIs" dxfId="296" priority="202" operator="greaterThanOrEqual">
      <formula>$V$73</formula>
    </cfRule>
  </conditionalFormatting>
  <conditionalFormatting sqref="Z57">
    <cfRule type="cellIs" dxfId="295" priority="199" operator="lessThan">
      <formula>$V$57</formula>
    </cfRule>
    <cfRule type="cellIs" dxfId="294" priority="200" operator="greaterThanOrEqual">
      <formula>$V$57</formula>
    </cfRule>
  </conditionalFormatting>
  <conditionalFormatting sqref="Z59">
    <cfRule type="cellIs" dxfId="293" priority="197" operator="lessThan">
      <formula>$V$59</formula>
    </cfRule>
    <cfRule type="cellIs" dxfId="292" priority="198" operator="greaterThanOrEqual">
      <formula>$V$59</formula>
    </cfRule>
  </conditionalFormatting>
  <conditionalFormatting sqref="Z61">
    <cfRule type="cellIs" dxfId="291" priority="195" operator="lessThan">
      <formula>$V$61</formula>
    </cfRule>
    <cfRule type="cellIs" dxfId="290" priority="196" operator="greaterThanOrEqual">
      <formula>$V$61</formula>
    </cfRule>
  </conditionalFormatting>
  <conditionalFormatting sqref="Z63">
    <cfRule type="cellIs" dxfId="289" priority="193" operator="lessThan">
      <formula>$V$63</formula>
    </cfRule>
    <cfRule type="cellIs" dxfId="288" priority="194" operator="greaterThanOrEqual">
      <formula>$V$63</formula>
    </cfRule>
  </conditionalFormatting>
  <conditionalFormatting sqref="Z65">
    <cfRule type="cellIs" dxfId="287" priority="191" operator="lessThan">
      <formula>$V$65</formula>
    </cfRule>
    <cfRule type="cellIs" dxfId="286" priority="192" operator="greaterThanOrEqual">
      <formula>$V$65</formula>
    </cfRule>
  </conditionalFormatting>
  <conditionalFormatting sqref="Z67">
    <cfRule type="cellIs" dxfId="285" priority="189" operator="lessThan">
      <formula>$V$67</formula>
    </cfRule>
    <cfRule type="cellIs" dxfId="284" priority="190" operator="greaterThanOrEqual">
      <formula>$V$67</formula>
    </cfRule>
  </conditionalFormatting>
  <conditionalFormatting sqref="O27">
    <cfRule type="cellIs" dxfId="283" priority="25" operator="equal">
      <formula>1</formula>
    </cfRule>
    <cfRule type="cellIs" dxfId="282" priority="26" operator="equal">
      <formula>2</formula>
    </cfRule>
    <cfRule type="cellIs" dxfId="281" priority="27" operator="equal">
      <formula>3</formula>
    </cfRule>
    <cfRule type="cellIs" dxfId="280" priority="28" operator="equal">
      <formula>4</formula>
    </cfRule>
    <cfRule type="cellIs" dxfId="279" priority="29" operator="equal">
      <formula>5</formula>
    </cfRule>
    <cfRule type="cellIs" dxfId="278" priority="30" operator="equal">
      <formula>6</formula>
    </cfRule>
  </conditionalFormatting>
  <conditionalFormatting sqref="F21">
    <cfRule type="cellIs" dxfId="277" priority="1" operator="equal">
      <formula>1</formula>
    </cfRule>
    <cfRule type="cellIs" dxfId="276" priority="2" operator="equal">
      <formula>2</formula>
    </cfRule>
    <cfRule type="cellIs" dxfId="275" priority="3" operator="equal">
      <formula>3</formula>
    </cfRule>
    <cfRule type="cellIs" dxfId="274" priority="4" operator="equal">
      <formula>4</formula>
    </cfRule>
    <cfRule type="cellIs" dxfId="273" priority="5" operator="equal">
      <formula>5</formula>
    </cfRule>
    <cfRule type="cellIs" dxfId="272" priority="6" operator="equal">
      <formula>6</formula>
    </cfRule>
  </conditionalFormatting>
  <dataValidations count="5">
    <dataValidation type="list" allowBlank="1" showInputMessage="1" showErrorMessage="1" sqref="F22:G30 O21:P26 X32:Y42 X9:Y16 O9:P16 X44:Y50 O27 O32:P42 F32:G40 X21:Y27 F9:G19">
      <formula1>$BA$8:$BA$14</formula1>
    </dataValidation>
    <dataValidation type="list" allowBlank="1" showInputMessage="1" showErrorMessage="1" sqref="H22:H30 Z44:Z50 Q32:Q42 Z21:Z27 Q9:Q16 H9:H19 H32:H40 Q21:Q27 Z9:Z16 Z32:Z42">
      <formula1>$BB$8:$BB$10</formula1>
    </dataValidation>
    <dataValidation type="list" allowBlank="1" showInputMessage="1" showErrorMessage="1" sqref="F71:H73">
      <formula1>$BA$9:$BA$10</formula1>
    </dataValidation>
    <dataValidation type="list" allowBlank="1" showInputMessage="1" showErrorMessage="1" sqref="F103:H103 P56 F61:H61 F52:H52 F93:H93">
      <formula1>$BA$8:$BA$10</formula1>
    </dataValidation>
    <dataValidation type="list" allowBlank="1" showInputMessage="1" showErrorMessage="1" sqref="V44:V50 M21:M27 M32:M42 V32:V42 D61 D52 D32:D40 V21:V27 D71:D75 V9:V16 D21:D30 D103 D93 M9:M16 D9:D19">
      <formula1>$AZ$8:$AZ$10</formula1>
    </dataValidation>
  </dataValidations>
  <pageMargins left="0.70866141732283472" right="0.70866141732283472" top="0.35433070866141736" bottom="0.35433070866141736" header="0.23622047244094491" footer="0.23622047244094491"/>
  <pageSetup paperSize="8" scale="80" orientation="landscape" r:id="rId1"/>
  <headerFooter>
    <oddHeader>&amp;F</oddHeader>
    <oddFooter>&amp;A</oddFooter>
  </headerFooter>
  <colBreaks count="1" manualBreakCount="1">
    <brk id="27" max="9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T148"/>
  <sheetViews>
    <sheetView showGridLines="0" showRowColHeaders="0" topLeftCell="A26" zoomScale="90" zoomScaleNormal="90" workbookViewId="0">
      <selection activeCell="F29" sqref="F29"/>
    </sheetView>
  </sheetViews>
  <sheetFormatPr defaultRowHeight="11.25"/>
  <cols>
    <col min="1" max="1" width="4.7109375" style="1" customWidth="1"/>
    <col min="2" max="2" width="70.7109375" style="1" customWidth="1"/>
    <col min="3" max="3" width="0.85546875" style="1" customWidth="1"/>
    <col min="4" max="4" width="6.42578125" style="1" bestFit="1" customWidth="1"/>
    <col min="5" max="5" width="0.85546875" style="1" customWidth="1"/>
    <col min="6" max="6" width="5.7109375" style="1" customWidth="1"/>
    <col min="7" max="7" width="0.85546875" style="17" customWidth="1"/>
    <col min="8" max="8" width="5.7109375" style="1" customWidth="1"/>
    <col min="9" max="9" width="0.85546875" style="1" customWidth="1"/>
    <col min="10" max="10" width="4.7109375" style="1" customWidth="1"/>
    <col min="11" max="11" width="70.7109375" style="1" customWidth="1"/>
    <col min="12" max="12" width="0.85546875" style="1" customWidth="1"/>
    <col min="13" max="13" width="5.7109375" style="1" customWidth="1"/>
    <col min="14" max="14" width="0.85546875" style="1" customWidth="1"/>
    <col min="15" max="15" width="5.7109375" style="1" customWidth="1"/>
    <col min="16" max="16" width="0.85546875" style="1" customWidth="1"/>
    <col min="17" max="17" width="5.7109375" style="1" customWidth="1"/>
    <col min="18" max="18" width="9.140625" style="1"/>
    <col min="19" max="19" width="9.140625" style="1" customWidth="1"/>
    <col min="20" max="16384" width="9.140625" style="1"/>
  </cols>
  <sheetData>
    <row r="2" spans="1:20" ht="15">
      <c r="B2" s="6" t="s">
        <v>254</v>
      </c>
    </row>
    <row r="4" spans="1:20">
      <c r="B4" s="71" t="s">
        <v>76</v>
      </c>
      <c r="C4" s="22"/>
      <c r="D4" s="5" t="s">
        <v>116</v>
      </c>
      <c r="F4" s="5" t="s">
        <v>134</v>
      </c>
      <c r="G4" s="1"/>
      <c r="H4" s="13" t="s">
        <v>135</v>
      </c>
      <c r="R4" s="2"/>
      <c r="S4" s="2"/>
      <c r="T4" s="2"/>
    </row>
    <row r="5" spans="1:20">
      <c r="A5" s="1" t="s">
        <v>0</v>
      </c>
      <c r="B5" s="33" t="s">
        <v>101</v>
      </c>
      <c r="C5" s="14"/>
      <c r="D5" s="4">
        <f>'AEDET-FBC'!D9</f>
        <v>1</v>
      </c>
      <c r="F5" s="4">
        <f>'AEDET-FBC'!F9</f>
        <v>0</v>
      </c>
      <c r="G5" s="1"/>
      <c r="H5" s="4">
        <f>D5*F5</f>
        <v>0</v>
      </c>
      <c r="R5" s="2"/>
      <c r="S5" s="2"/>
      <c r="T5" s="2"/>
    </row>
    <row r="6" spans="1:20">
      <c r="A6" s="1" t="s">
        <v>1</v>
      </c>
      <c r="B6" s="33" t="s">
        <v>102</v>
      </c>
      <c r="C6" s="14"/>
      <c r="D6" s="4">
        <f>'AEDET-FBC'!D10</f>
        <v>1</v>
      </c>
      <c r="F6" s="4">
        <f>'AEDET-FBC'!F10</f>
        <v>0</v>
      </c>
      <c r="G6" s="1"/>
      <c r="H6" s="4">
        <f t="shared" ref="H6:H14" si="0">D6*F6</f>
        <v>0</v>
      </c>
      <c r="R6" s="2"/>
      <c r="S6" s="2"/>
      <c r="T6" s="2"/>
    </row>
    <row r="7" spans="1:20">
      <c r="A7" s="1" t="s">
        <v>2</v>
      </c>
      <c r="B7" s="33" t="s">
        <v>103</v>
      </c>
      <c r="C7" s="14"/>
      <c r="D7" s="4">
        <f>'AEDET-FBC'!D11</f>
        <v>1</v>
      </c>
      <c r="F7" s="4">
        <f>'AEDET-FBC'!F11</f>
        <v>0</v>
      </c>
      <c r="G7" s="1"/>
      <c r="H7" s="4">
        <f t="shared" si="0"/>
        <v>0</v>
      </c>
      <c r="S7" s="2"/>
      <c r="T7" s="2"/>
    </row>
    <row r="8" spans="1:20">
      <c r="A8" s="1" t="s">
        <v>5</v>
      </c>
      <c r="B8" s="33" t="s">
        <v>104</v>
      </c>
      <c r="C8" s="14"/>
      <c r="D8" s="4">
        <f>'AEDET-FBC'!D12</f>
        <v>1</v>
      </c>
      <c r="F8" s="4">
        <f>'AEDET-FBC'!F12</f>
        <v>0</v>
      </c>
      <c r="G8" s="1"/>
      <c r="H8" s="4">
        <f t="shared" si="0"/>
        <v>0</v>
      </c>
      <c r="S8" s="2"/>
      <c r="T8" s="2"/>
    </row>
    <row r="9" spans="1:20">
      <c r="A9" s="1" t="s">
        <v>3</v>
      </c>
      <c r="B9" s="33" t="s">
        <v>105</v>
      </c>
      <c r="C9" s="14"/>
      <c r="D9" s="4">
        <f>'AEDET-FBC'!D13</f>
        <v>1</v>
      </c>
      <c r="F9" s="4">
        <f>'AEDET-FBC'!F13</f>
        <v>0</v>
      </c>
      <c r="G9" s="1"/>
      <c r="H9" s="4">
        <f t="shared" si="0"/>
        <v>0</v>
      </c>
      <c r="S9" s="2"/>
      <c r="T9" s="2"/>
    </row>
    <row r="10" spans="1:20">
      <c r="A10" s="1" t="s">
        <v>38</v>
      </c>
      <c r="B10" s="33" t="s">
        <v>106</v>
      </c>
      <c r="C10" s="14"/>
      <c r="D10" s="4">
        <f>'AEDET-FBC'!D14</f>
        <v>1</v>
      </c>
      <c r="F10" s="4">
        <f>'AEDET-FBC'!F14</f>
        <v>0</v>
      </c>
      <c r="G10" s="1"/>
      <c r="H10" s="4">
        <f t="shared" si="0"/>
        <v>0</v>
      </c>
      <c r="S10" s="2"/>
      <c r="T10" s="2"/>
    </row>
    <row r="11" spans="1:20">
      <c r="A11" s="1" t="s">
        <v>39</v>
      </c>
      <c r="B11" s="33" t="s">
        <v>148</v>
      </c>
      <c r="C11" s="14"/>
      <c r="D11" s="4">
        <f>'AEDET-FBC'!D15</f>
        <v>1</v>
      </c>
      <c r="F11" s="4">
        <f>'AEDET-FBC'!F15</f>
        <v>0</v>
      </c>
      <c r="G11" s="1"/>
      <c r="H11" s="4">
        <f t="shared" si="0"/>
        <v>0</v>
      </c>
    </row>
    <row r="12" spans="1:20">
      <c r="A12" s="1" t="s">
        <v>40</v>
      </c>
      <c r="B12" s="39" t="s">
        <v>149</v>
      </c>
      <c r="C12" s="14"/>
      <c r="D12" s="4">
        <f>'AEDET-FBC'!D16</f>
        <v>1</v>
      </c>
      <c r="F12" s="4">
        <f>'AEDET-FBC'!F16</f>
        <v>0</v>
      </c>
      <c r="G12" s="1"/>
      <c r="H12" s="4">
        <f t="shared" si="0"/>
        <v>0</v>
      </c>
    </row>
    <row r="13" spans="1:20">
      <c r="A13" s="1" t="s">
        <v>144</v>
      </c>
      <c r="B13" s="39" t="s">
        <v>150</v>
      </c>
      <c r="C13" s="14"/>
      <c r="D13" s="4">
        <f>'AEDET-FBC'!D17</f>
        <v>1</v>
      </c>
      <c r="F13" s="4">
        <f>'AEDET-FBC'!F17</f>
        <v>0</v>
      </c>
      <c r="G13" s="1"/>
      <c r="H13" s="4">
        <f t="shared" si="0"/>
        <v>0</v>
      </c>
    </row>
    <row r="14" spans="1:20">
      <c r="A14" s="1" t="s">
        <v>246</v>
      </c>
      <c r="B14" s="106" t="s">
        <v>226</v>
      </c>
      <c r="C14" s="14"/>
      <c r="D14" s="4">
        <f>'AEDET-FBC'!D18</f>
        <v>2</v>
      </c>
      <c r="F14" s="4">
        <f>'AEDET-FBC'!F18</f>
        <v>0</v>
      </c>
      <c r="G14" s="1"/>
      <c r="H14" s="4">
        <f t="shared" si="0"/>
        <v>0</v>
      </c>
    </row>
    <row r="15" spans="1:20">
      <c r="C15" s="14"/>
      <c r="D15" s="11"/>
      <c r="E15" s="9"/>
      <c r="F15" s="11"/>
      <c r="G15" s="9"/>
      <c r="H15" s="11"/>
    </row>
    <row r="16" spans="1:20">
      <c r="A16" s="1" t="s">
        <v>135</v>
      </c>
      <c r="C16" s="14"/>
      <c r="D16" s="4">
        <f>SUM(D5:D15)</f>
        <v>11</v>
      </c>
      <c r="F16" s="4">
        <f>SUM(F5:F15)</f>
        <v>0</v>
      </c>
      <c r="G16" s="1"/>
      <c r="H16" s="4">
        <f>SUM(H5:H15)</f>
        <v>0</v>
      </c>
    </row>
    <row r="17" spans="1:18">
      <c r="A17" s="1" t="s">
        <v>134</v>
      </c>
      <c r="C17" s="14"/>
      <c r="D17" s="15">
        <f>IF(D16=0,0,H16/D16)</f>
        <v>0</v>
      </c>
      <c r="F17" s="2"/>
      <c r="G17" s="1"/>
      <c r="R17" s="11"/>
    </row>
    <row r="18" spans="1:18">
      <c r="R18" s="11"/>
    </row>
    <row r="19" spans="1:18">
      <c r="B19" s="72" t="s">
        <v>84</v>
      </c>
      <c r="C19" s="22"/>
      <c r="D19" s="5" t="s">
        <v>116</v>
      </c>
      <c r="F19" s="5" t="s">
        <v>134</v>
      </c>
      <c r="G19" s="1"/>
      <c r="H19" s="13" t="s">
        <v>135</v>
      </c>
    </row>
    <row r="20" spans="1:18">
      <c r="A20" s="1" t="s">
        <v>9</v>
      </c>
      <c r="B20" s="33" t="s">
        <v>107</v>
      </c>
      <c r="C20" s="14"/>
      <c r="D20" s="4">
        <f>'AEDET-FBC'!D21</f>
        <v>1</v>
      </c>
      <c r="F20" s="4">
        <f>'AEDET-FBC'!F22</f>
        <v>0</v>
      </c>
      <c r="G20" s="1"/>
      <c r="H20" s="4">
        <f>D20*F20</f>
        <v>0</v>
      </c>
    </row>
    <row r="21" spans="1:18">
      <c r="A21" s="1" t="s">
        <v>10</v>
      </c>
      <c r="B21" s="33" t="s">
        <v>140</v>
      </c>
      <c r="C21" s="14"/>
      <c r="D21" s="4">
        <f>'AEDET-FBC'!D22</f>
        <v>1</v>
      </c>
      <c r="F21" s="4">
        <f>'AEDET-FBC'!F23</f>
        <v>0</v>
      </c>
      <c r="G21" s="1"/>
      <c r="H21" s="4">
        <f t="shared" ref="H21:H28" si="1">D21*F21</f>
        <v>0</v>
      </c>
    </row>
    <row r="22" spans="1:18">
      <c r="A22" s="1" t="s">
        <v>11</v>
      </c>
      <c r="B22" s="33" t="s">
        <v>108</v>
      </c>
      <c r="C22" s="14"/>
      <c r="D22" s="4">
        <f>'AEDET-FBC'!D23</f>
        <v>1</v>
      </c>
      <c r="F22" s="4">
        <f>'AEDET-FBC'!F24</f>
        <v>0</v>
      </c>
      <c r="G22" s="1"/>
      <c r="H22" s="4">
        <f t="shared" si="1"/>
        <v>0</v>
      </c>
    </row>
    <row r="23" spans="1:18">
      <c r="A23" s="1" t="s">
        <v>12</v>
      </c>
      <c r="B23" s="33" t="s">
        <v>141</v>
      </c>
      <c r="C23" s="14"/>
      <c r="D23" s="4">
        <f>'AEDET-FBC'!D24</f>
        <v>1</v>
      </c>
      <c r="F23" s="4">
        <f>'AEDET-FBC'!F25</f>
        <v>0</v>
      </c>
      <c r="G23" s="1"/>
      <c r="H23" s="4">
        <f t="shared" si="1"/>
        <v>0</v>
      </c>
    </row>
    <row r="24" spans="1:18">
      <c r="A24" s="1" t="s">
        <v>13</v>
      </c>
      <c r="B24" s="33" t="s">
        <v>110</v>
      </c>
      <c r="C24" s="14"/>
      <c r="D24" s="4">
        <f>'AEDET-FBC'!D25</f>
        <v>1</v>
      </c>
      <c r="F24" s="4">
        <f>'AEDET-FBC'!F26</f>
        <v>0</v>
      </c>
      <c r="G24" s="1"/>
      <c r="H24" s="4">
        <f t="shared" si="1"/>
        <v>0</v>
      </c>
    </row>
    <row r="25" spans="1:18">
      <c r="A25" s="1" t="s">
        <v>41</v>
      </c>
      <c r="B25" s="33" t="s">
        <v>109</v>
      </c>
      <c r="C25" s="14"/>
      <c r="D25" s="4">
        <f>'AEDET-FBC'!D26</f>
        <v>1</v>
      </c>
      <c r="F25" s="4">
        <f>'AEDET-FBC'!F27</f>
        <v>0</v>
      </c>
      <c r="G25" s="1"/>
      <c r="H25" s="4">
        <f t="shared" si="1"/>
        <v>0</v>
      </c>
    </row>
    <row r="26" spans="1:18">
      <c r="A26" s="1" t="s">
        <v>42</v>
      </c>
      <c r="B26" s="39" t="s">
        <v>151</v>
      </c>
      <c r="C26" s="14"/>
      <c r="D26" s="4">
        <f>'AEDET-FBC'!D27</f>
        <v>1</v>
      </c>
      <c r="F26" s="4">
        <f>'AEDET-FBC'!F28</f>
        <v>0</v>
      </c>
      <c r="G26" s="1"/>
      <c r="H26" s="4">
        <f t="shared" si="1"/>
        <v>0</v>
      </c>
    </row>
    <row r="27" spans="1:18">
      <c r="A27" s="1" t="s">
        <v>43</v>
      </c>
      <c r="B27" s="39" t="s">
        <v>152</v>
      </c>
      <c r="C27" s="14"/>
      <c r="D27" s="4">
        <f>'AEDET-FBC'!D28</f>
        <v>1</v>
      </c>
      <c r="F27" s="4">
        <f>'AEDET-FBC'!F29</f>
        <v>0</v>
      </c>
      <c r="G27" s="1"/>
      <c r="H27" s="4">
        <f t="shared" si="1"/>
        <v>0</v>
      </c>
    </row>
    <row r="28" spans="1:18">
      <c r="A28" s="1" t="s">
        <v>251</v>
      </c>
      <c r="B28" s="106" t="s">
        <v>227</v>
      </c>
      <c r="C28" s="14"/>
      <c r="D28" s="4">
        <f>'AEDET-FBC'!D29</f>
        <v>2</v>
      </c>
      <c r="F28" s="4">
        <f>'AEDET-FBC'!F29</f>
        <v>0</v>
      </c>
      <c r="G28" s="1"/>
      <c r="H28" s="4">
        <f t="shared" si="1"/>
        <v>0</v>
      </c>
    </row>
    <row r="29" spans="1:18">
      <c r="C29" s="14"/>
      <c r="D29" s="11"/>
      <c r="E29" s="9"/>
      <c r="F29" s="11"/>
      <c r="G29" s="9"/>
      <c r="H29" s="11"/>
    </row>
    <row r="30" spans="1:18">
      <c r="A30" s="1" t="s">
        <v>135</v>
      </c>
      <c r="C30" s="14"/>
      <c r="D30" s="4">
        <f>SUM(D20:D29)</f>
        <v>10</v>
      </c>
      <c r="F30" s="4">
        <f>SUM(F20:F29)</f>
        <v>0</v>
      </c>
      <c r="G30" s="1"/>
      <c r="H30" s="4">
        <f>SUM(H20:H29)</f>
        <v>0</v>
      </c>
    </row>
    <row r="31" spans="1:18">
      <c r="A31" s="1" t="s">
        <v>134</v>
      </c>
      <c r="C31" s="14"/>
      <c r="D31" s="15">
        <f>IF(D30=0,0,H30/D30)</f>
        <v>0</v>
      </c>
      <c r="F31" s="2"/>
      <c r="G31" s="1"/>
    </row>
    <row r="32" spans="1:18">
      <c r="G32" s="1"/>
    </row>
    <row r="33" spans="1:8">
      <c r="B33" s="73" t="s">
        <v>94</v>
      </c>
      <c r="C33" s="22"/>
      <c r="D33" s="5" t="s">
        <v>116</v>
      </c>
      <c r="F33" s="5" t="s">
        <v>134</v>
      </c>
      <c r="G33" s="1"/>
      <c r="H33" s="13" t="s">
        <v>135</v>
      </c>
    </row>
    <row r="34" spans="1:8">
      <c r="A34" s="1" t="s">
        <v>16</v>
      </c>
      <c r="B34" s="33" t="s">
        <v>111</v>
      </c>
      <c r="D34" s="4">
        <f>'AEDET-FBC'!D32</f>
        <v>1</v>
      </c>
      <c r="F34" s="4">
        <f>'AEDET-FBC'!F32</f>
        <v>0</v>
      </c>
      <c r="G34" s="1"/>
      <c r="H34" s="4">
        <f>D34*F34</f>
        <v>0</v>
      </c>
    </row>
    <row r="35" spans="1:8">
      <c r="A35" s="1" t="s">
        <v>17</v>
      </c>
      <c r="B35" s="33" t="s">
        <v>112</v>
      </c>
      <c r="D35" s="4">
        <f>'AEDET-FBC'!D33</f>
        <v>1</v>
      </c>
      <c r="F35" s="4">
        <f>'AEDET-FBC'!F33</f>
        <v>0</v>
      </c>
      <c r="G35" s="1"/>
      <c r="H35" s="4">
        <f t="shared" ref="H35:H42" si="2">D35*F35</f>
        <v>0</v>
      </c>
    </row>
    <row r="36" spans="1:8">
      <c r="A36" s="1" t="s">
        <v>18</v>
      </c>
      <c r="B36" s="33" t="s">
        <v>113</v>
      </c>
      <c r="D36" s="4">
        <f>'AEDET-FBC'!D34</f>
        <v>1</v>
      </c>
      <c r="F36" s="4">
        <f>'AEDET-FBC'!F34</f>
        <v>0</v>
      </c>
      <c r="G36" s="1"/>
      <c r="H36" s="4">
        <f t="shared" si="2"/>
        <v>0</v>
      </c>
    </row>
    <row r="37" spans="1:8">
      <c r="A37" s="1" t="s">
        <v>19</v>
      </c>
      <c r="B37" s="33" t="s">
        <v>114</v>
      </c>
      <c r="D37" s="4">
        <f>'AEDET-FBC'!D35</f>
        <v>1</v>
      </c>
      <c r="F37" s="4">
        <f>'AEDET-FBC'!F35</f>
        <v>0</v>
      </c>
      <c r="G37" s="1"/>
      <c r="H37" s="4">
        <f t="shared" si="2"/>
        <v>0</v>
      </c>
    </row>
    <row r="38" spans="1:8">
      <c r="A38" s="1" t="s">
        <v>20</v>
      </c>
      <c r="B38" s="33" t="s">
        <v>153</v>
      </c>
      <c r="D38" s="4">
        <f>'AEDET-FBC'!D36</f>
        <v>1</v>
      </c>
      <c r="F38" s="4">
        <f>'AEDET-FBC'!F36</f>
        <v>0</v>
      </c>
      <c r="G38" s="1"/>
      <c r="H38" s="4">
        <f t="shared" si="2"/>
        <v>0</v>
      </c>
    </row>
    <row r="39" spans="1:8">
      <c r="A39" s="1" t="s">
        <v>21</v>
      </c>
      <c r="B39" s="33" t="s">
        <v>115</v>
      </c>
      <c r="D39" s="4">
        <f>'AEDET-FBC'!D37</f>
        <v>1</v>
      </c>
      <c r="F39" s="4">
        <f>'AEDET-FBC'!F37</f>
        <v>0</v>
      </c>
      <c r="G39" s="1"/>
      <c r="H39" s="4">
        <f t="shared" si="2"/>
        <v>0</v>
      </c>
    </row>
    <row r="40" spans="1:8">
      <c r="A40" s="1" t="s">
        <v>22</v>
      </c>
      <c r="B40" s="39" t="s">
        <v>154</v>
      </c>
      <c r="D40" s="4">
        <f>'AEDET-FBC'!D38</f>
        <v>1</v>
      </c>
      <c r="F40" s="4">
        <f>'AEDET-FBC'!F38</f>
        <v>0</v>
      </c>
      <c r="G40" s="1"/>
      <c r="H40" s="4">
        <f t="shared" si="2"/>
        <v>0</v>
      </c>
    </row>
    <row r="41" spans="1:8">
      <c r="A41" s="1" t="s">
        <v>23</v>
      </c>
      <c r="B41" s="39" t="s">
        <v>155</v>
      </c>
      <c r="D41" s="4">
        <f>'AEDET-FBC'!D39</f>
        <v>1</v>
      </c>
      <c r="F41" s="4">
        <f>'AEDET-FBC'!F39</f>
        <v>0</v>
      </c>
      <c r="G41" s="1"/>
      <c r="H41" s="4">
        <f t="shared" si="2"/>
        <v>0</v>
      </c>
    </row>
    <row r="42" spans="1:8">
      <c r="A42" s="1" t="s">
        <v>44</v>
      </c>
      <c r="B42" s="106" t="s">
        <v>228</v>
      </c>
      <c r="D42" s="4">
        <f>'AEDET-FBC'!D40</f>
        <v>2</v>
      </c>
      <c r="F42" s="4">
        <f>'AEDET-FBC'!F40</f>
        <v>0</v>
      </c>
      <c r="G42" s="1"/>
      <c r="H42" s="4">
        <f t="shared" si="2"/>
        <v>0</v>
      </c>
    </row>
    <row r="43" spans="1:8">
      <c r="B43" s="106"/>
      <c r="D43" s="11"/>
      <c r="E43" s="9"/>
      <c r="F43" s="11"/>
      <c r="G43" s="9"/>
      <c r="H43" s="11"/>
    </row>
    <row r="44" spans="1:8">
      <c r="A44" s="1" t="s">
        <v>135</v>
      </c>
      <c r="D44" s="4">
        <f>SUM(D34:D42)</f>
        <v>10</v>
      </c>
      <c r="F44" s="4">
        <f>SUM(F34:F42)</f>
        <v>0</v>
      </c>
      <c r="G44" s="1"/>
      <c r="H44" s="4">
        <f>SUM(H34:H42)</f>
        <v>0</v>
      </c>
    </row>
    <row r="45" spans="1:8">
      <c r="A45" s="1" t="s">
        <v>134</v>
      </c>
      <c r="D45" s="15">
        <f>IF(D44=0,0,H44/D44)</f>
        <v>0</v>
      </c>
      <c r="F45" s="2"/>
      <c r="G45" s="1"/>
    </row>
    <row r="47" spans="1:8">
      <c r="B47" s="55" t="s">
        <v>33</v>
      </c>
      <c r="D47" s="13" t="s">
        <v>116</v>
      </c>
      <c r="F47" s="13" t="s">
        <v>134</v>
      </c>
      <c r="G47" s="12"/>
      <c r="H47" s="13" t="s">
        <v>135</v>
      </c>
    </row>
    <row r="48" spans="1:8">
      <c r="A48" s="1" t="s">
        <v>28</v>
      </c>
      <c r="B48" s="33" t="s">
        <v>158</v>
      </c>
      <c r="D48" s="4">
        <f>'AEDET-FBC'!M9</f>
        <v>1</v>
      </c>
      <c r="F48" s="4">
        <f>'AEDET-FBC'!O9</f>
        <v>0</v>
      </c>
      <c r="G48" s="23"/>
      <c r="H48" s="4">
        <f>D48*F48</f>
        <v>0</v>
      </c>
    </row>
    <row r="49" spans="1:8">
      <c r="A49" s="1" t="s">
        <v>29</v>
      </c>
      <c r="B49" s="33" t="s">
        <v>157</v>
      </c>
      <c r="D49" s="4">
        <f>'AEDET-FBC'!M10</f>
        <v>1</v>
      </c>
      <c r="F49" s="4">
        <f>'AEDET-FBC'!O10</f>
        <v>0</v>
      </c>
      <c r="G49" s="23"/>
      <c r="H49" s="4">
        <f t="shared" ref="H49:H55" si="3">D49*F49</f>
        <v>0</v>
      </c>
    </row>
    <row r="50" spans="1:8">
      <c r="A50" s="1" t="s">
        <v>30</v>
      </c>
      <c r="B50" s="33" t="s">
        <v>156</v>
      </c>
      <c r="D50" s="4">
        <f>'AEDET-FBC'!M11</f>
        <v>1</v>
      </c>
      <c r="F50" s="4">
        <f>'AEDET-FBC'!O11</f>
        <v>0</v>
      </c>
      <c r="G50" s="23"/>
      <c r="H50" s="4">
        <f t="shared" si="3"/>
        <v>0</v>
      </c>
    </row>
    <row r="51" spans="1:8">
      <c r="A51" s="1" t="s">
        <v>31</v>
      </c>
      <c r="B51" s="33" t="s">
        <v>159</v>
      </c>
      <c r="D51" s="4">
        <f>'AEDET-FBC'!M12</f>
        <v>1</v>
      </c>
      <c r="F51" s="4">
        <f>'AEDET-FBC'!O12</f>
        <v>0</v>
      </c>
      <c r="G51" s="23"/>
      <c r="H51" s="4">
        <f t="shared" si="3"/>
        <v>0</v>
      </c>
    </row>
    <row r="52" spans="1:8">
      <c r="A52" s="1" t="s">
        <v>45</v>
      </c>
      <c r="B52" s="39" t="s">
        <v>160</v>
      </c>
      <c r="D52" s="4">
        <f>'AEDET-FBC'!M13</f>
        <v>1</v>
      </c>
      <c r="F52" s="4">
        <f>'AEDET-FBC'!O13</f>
        <v>0</v>
      </c>
      <c r="G52" s="23"/>
      <c r="H52" s="4">
        <f t="shared" si="3"/>
        <v>0</v>
      </c>
    </row>
    <row r="53" spans="1:8">
      <c r="A53" s="1" t="s">
        <v>46</v>
      </c>
      <c r="B53" s="39" t="s">
        <v>161</v>
      </c>
      <c r="D53" s="4">
        <f>'AEDET-FBC'!M14</f>
        <v>1</v>
      </c>
      <c r="F53" s="4">
        <f>'AEDET-FBC'!O14</f>
        <v>0</v>
      </c>
      <c r="G53" s="23"/>
      <c r="H53" s="4">
        <f t="shared" si="3"/>
        <v>0</v>
      </c>
    </row>
    <row r="54" spans="1:8">
      <c r="A54" s="1" t="s">
        <v>47</v>
      </c>
      <c r="B54" s="39" t="s">
        <v>162</v>
      </c>
      <c r="D54" s="4">
        <f>'AEDET-FBC'!M15</f>
        <v>1</v>
      </c>
      <c r="F54" s="4">
        <f>'AEDET-FBC'!O15</f>
        <v>0</v>
      </c>
      <c r="G54" s="23"/>
      <c r="H54" s="4">
        <f t="shared" si="3"/>
        <v>0</v>
      </c>
    </row>
    <row r="55" spans="1:8">
      <c r="A55" s="1" t="s">
        <v>248</v>
      </c>
      <c r="B55" s="106" t="s">
        <v>230</v>
      </c>
      <c r="D55" s="4">
        <f>'AEDET-FBC'!M16</f>
        <v>2</v>
      </c>
      <c r="F55" s="4">
        <f>'AEDET-FBC'!O16</f>
        <v>0</v>
      </c>
      <c r="G55" s="23"/>
      <c r="H55" s="4">
        <f t="shared" si="3"/>
        <v>0</v>
      </c>
    </row>
    <row r="56" spans="1:8">
      <c r="D56" s="11"/>
      <c r="F56" s="11"/>
      <c r="G56" s="23"/>
    </row>
    <row r="57" spans="1:8">
      <c r="A57" s="1" t="s">
        <v>135</v>
      </c>
      <c r="D57" s="4">
        <f>SUM(D48:D55)</f>
        <v>9</v>
      </c>
      <c r="F57" s="4">
        <f>SUM(F48:F55)</f>
        <v>0</v>
      </c>
      <c r="G57" s="23"/>
      <c r="H57" s="4">
        <f>SUM(H48:H55)</f>
        <v>0</v>
      </c>
    </row>
    <row r="58" spans="1:8">
      <c r="A58" s="1" t="s">
        <v>134</v>
      </c>
      <c r="D58" s="15">
        <f>IF(D57=0,0,H57/D57)</f>
        <v>0</v>
      </c>
      <c r="F58" s="2"/>
      <c r="G58" s="24"/>
      <c r="H58" s="2"/>
    </row>
    <row r="60" spans="1:8">
      <c r="B60" s="56" t="s">
        <v>51</v>
      </c>
      <c r="D60" s="13" t="s">
        <v>116</v>
      </c>
      <c r="F60" s="13" t="s">
        <v>134</v>
      </c>
      <c r="G60" s="12"/>
      <c r="H60" s="13" t="s">
        <v>135</v>
      </c>
    </row>
    <row r="61" spans="1:8">
      <c r="A61" s="1" t="s">
        <v>34</v>
      </c>
      <c r="B61" s="33" t="s">
        <v>126</v>
      </c>
      <c r="D61" s="4">
        <f>'AEDET-FBC'!M21</f>
        <v>1</v>
      </c>
      <c r="F61" s="4">
        <f>'AEDET-FBC'!O21</f>
        <v>0</v>
      </c>
      <c r="G61" s="23"/>
      <c r="H61" s="4">
        <f>D61*F61</f>
        <v>0</v>
      </c>
    </row>
    <row r="62" spans="1:8">
      <c r="A62" s="1" t="s">
        <v>35</v>
      </c>
      <c r="B62" s="33" t="s">
        <v>59</v>
      </c>
      <c r="D62" s="4">
        <f>'AEDET-FBC'!M22</f>
        <v>1</v>
      </c>
      <c r="F62" s="4">
        <f>'AEDET-FBC'!O22</f>
        <v>0</v>
      </c>
      <c r="G62" s="23"/>
      <c r="H62" s="4">
        <f t="shared" ref="H62:H67" si="4">D62*F62</f>
        <v>0</v>
      </c>
    </row>
    <row r="63" spans="1:8">
      <c r="A63" s="1" t="s">
        <v>36</v>
      </c>
      <c r="B63" s="33" t="s">
        <v>60</v>
      </c>
      <c r="D63" s="4">
        <f>'AEDET-FBC'!M23</f>
        <v>1</v>
      </c>
      <c r="F63" s="4">
        <f>'AEDET-FBC'!O23</f>
        <v>0</v>
      </c>
      <c r="G63" s="23"/>
      <c r="H63" s="4">
        <f t="shared" si="4"/>
        <v>0</v>
      </c>
    </row>
    <row r="64" spans="1:8">
      <c r="A64" s="1" t="s">
        <v>37</v>
      </c>
      <c r="B64" s="33" t="s">
        <v>61</v>
      </c>
      <c r="D64" s="4">
        <f>'AEDET-FBC'!M24</f>
        <v>1</v>
      </c>
      <c r="F64" s="4">
        <f>'AEDET-FBC'!O24</f>
        <v>0</v>
      </c>
      <c r="G64" s="23"/>
      <c r="H64" s="4">
        <f t="shared" si="4"/>
        <v>0</v>
      </c>
    </row>
    <row r="65" spans="1:15">
      <c r="A65" s="1" t="s">
        <v>48</v>
      </c>
      <c r="B65" s="33" t="s">
        <v>62</v>
      </c>
      <c r="D65" s="4">
        <f>'AEDET-FBC'!M25</f>
        <v>1</v>
      </c>
      <c r="F65" s="4">
        <f>'AEDET-FBC'!O25</f>
        <v>0</v>
      </c>
      <c r="G65" s="23"/>
      <c r="H65" s="4">
        <f t="shared" si="4"/>
        <v>0</v>
      </c>
      <c r="K65" s="18"/>
      <c r="L65" s="18"/>
      <c r="N65" s="14"/>
      <c r="O65" s="2"/>
    </row>
    <row r="66" spans="1:15">
      <c r="A66" s="1" t="s">
        <v>49</v>
      </c>
      <c r="B66" s="39" t="s">
        <v>163</v>
      </c>
      <c r="D66" s="4">
        <f>'AEDET-FBC'!M26</f>
        <v>1</v>
      </c>
      <c r="F66" s="4">
        <f>'AEDET-FBC'!O26</f>
        <v>0</v>
      </c>
      <c r="G66" s="23"/>
      <c r="H66" s="4">
        <f t="shared" si="4"/>
        <v>0</v>
      </c>
      <c r="K66" s="14"/>
      <c r="L66" s="14"/>
      <c r="N66" s="14"/>
    </row>
    <row r="67" spans="1:15">
      <c r="A67" s="1" t="s">
        <v>50</v>
      </c>
      <c r="B67" s="39" t="s">
        <v>164</v>
      </c>
      <c r="D67" s="4">
        <f>'AEDET-FBC'!M27</f>
        <v>1</v>
      </c>
      <c r="F67" s="4">
        <f>'AEDET-FBC'!I27</f>
        <v>0</v>
      </c>
      <c r="G67" s="23"/>
      <c r="H67" s="4">
        <f t="shared" si="4"/>
        <v>0</v>
      </c>
      <c r="N67" s="14"/>
    </row>
    <row r="68" spans="1:15">
      <c r="D68" s="11"/>
      <c r="E68" s="9"/>
      <c r="F68" s="11"/>
      <c r="G68" s="23"/>
      <c r="H68" s="11"/>
      <c r="N68" s="14"/>
    </row>
    <row r="69" spans="1:15">
      <c r="A69" s="1" t="s">
        <v>135</v>
      </c>
      <c r="D69" s="4">
        <f>SUM(D61:D68)</f>
        <v>7</v>
      </c>
      <c r="F69" s="4">
        <f>SUM(F61:F68)</f>
        <v>0</v>
      </c>
      <c r="G69" s="24"/>
      <c r="H69" s="4">
        <f>SUM(H61:H68)</f>
        <v>0</v>
      </c>
    </row>
    <row r="70" spans="1:15">
      <c r="A70" s="1" t="s">
        <v>134</v>
      </c>
      <c r="D70" s="15">
        <f>IF(D69=0,0,H69/D69)</f>
        <v>0</v>
      </c>
      <c r="F70" s="2"/>
      <c r="G70" s="23"/>
      <c r="H70" s="11"/>
    </row>
    <row r="73" spans="1:15">
      <c r="B73" s="57" t="s">
        <v>63</v>
      </c>
      <c r="C73" s="22"/>
      <c r="D73" s="5" t="s">
        <v>116</v>
      </c>
      <c r="F73" s="5" t="s">
        <v>134</v>
      </c>
      <c r="G73" s="1"/>
      <c r="H73" s="13" t="s">
        <v>135</v>
      </c>
      <c r="J73" s="7"/>
    </row>
    <row r="74" spans="1:15">
      <c r="A74" s="1" t="s">
        <v>125</v>
      </c>
      <c r="B74" s="33" t="s">
        <v>72</v>
      </c>
      <c r="C74" s="14"/>
      <c r="D74" s="4">
        <f>'AEDET-FBC'!M32</f>
        <v>0</v>
      </c>
      <c r="F74" s="4">
        <f>'AEDET-FBC'!O32</f>
        <v>0</v>
      </c>
      <c r="G74" s="1"/>
      <c r="H74" s="4">
        <f>D74*F74</f>
        <v>0</v>
      </c>
    </row>
    <row r="75" spans="1:15">
      <c r="A75" s="1" t="s">
        <v>52</v>
      </c>
      <c r="B75" s="33" t="s">
        <v>73</v>
      </c>
      <c r="C75" s="14"/>
      <c r="D75" s="4">
        <f>'AEDET-FBC'!M33</f>
        <v>0</v>
      </c>
      <c r="F75" s="4">
        <f>'AEDET-FBC'!O33</f>
        <v>0</v>
      </c>
      <c r="G75" s="1"/>
      <c r="H75" s="4">
        <f t="shared" ref="H75:H83" si="5">D75*F75</f>
        <v>0</v>
      </c>
    </row>
    <row r="76" spans="1:15">
      <c r="A76" s="1" t="s">
        <v>53</v>
      </c>
      <c r="B76" s="33" t="s">
        <v>74</v>
      </c>
      <c r="C76" s="14"/>
      <c r="D76" s="4">
        <f>'AEDET-FBC'!M34</f>
        <v>1</v>
      </c>
      <c r="F76" s="4">
        <f>'AEDET-FBC'!O34</f>
        <v>0</v>
      </c>
      <c r="G76" s="1"/>
      <c r="H76" s="4">
        <f t="shared" si="5"/>
        <v>0</v>
      </c>
    </row>
    <row r="77" spans="1:15">
      <c r="A77" s="1" t="s">
        <v>54</v>
      </c>
      <c r="B77" s="33" t="s">
        <v>165</v>
      </c>
      <c r="C77" s="14"/>
      <c r="D77" s="4">
        <f>'AEDET-FBC'!M35</f>
        <v>1</v>
      </c>
      <c r="F77" s="4">
        <f>'AEDET-FBC'!O35</f>
        <v>0</v>
      </c>
      <c r="G77" s="1"/>
      <c r="H77" s="4">
        <f t="shared" si="5"/>
        <v>0</v>
      </c>
    </row>
    <row r="78" spans="1:15">
      <c r="A78" s="1" t="s">
        <v>55</v>
      </c>
      <c r="B78" s="33" t="s">
        <v>75</v>
      </c>
      <c r="C78" s="14"/>
      <c r="D78" s="4">
        <f>'AEDET-FBC'!M36</f>
        <v>1</v>
      </c>
      <c r="F78" s="4">
        <f>'AEDET-FBC'!O36</f>
        <v>0</v>
      </c>
      <c r="G78" s="1"/>
      <c r="H78" s="4">
        <f t="shared" si="5"/>
        <v>0</v>
      </c>
    </row>
    <row r="79" spans="1:15">
      <c r="A79" s="1" t="s">
        <v>56</v>
      </c>
      <c r="B79" s="33" t="s">
        <v>147</v>
      </c>
      <c r="C79" s="14"/>
      <c r="D79" s="4">
        <f>'AEDET-FBC'!M37</f>
        <v>1</v>
      </c>
      <c r="F79" s="4">
        <f>'AEDET-FBC'!O37</f>
        <v>0</v>
      </c>
      <c r="G79" s="1"/>
      <c r="H79" s="4">
        <f t="shared" si="5"/>
        <v>0</v>
      </c>
      <c r="L79" s="7"/>
      <c r="M79" s="7"/>
    </row>
    <row r="80" spans="1:15">
      <c r="A80" s="1" t="s">
        <v>57</v>
      </c>
      <c r="B80" s="33" t="s">
        <v>166</v>
      </c>
      <c r="C80" s="14"/>
      <c r="D80" s="4">
        <f>'AEDET-FBC'!M38</f>
        <v>1</v>
      </c>
      <c r="F80" s="4">
        <f>'AEDET-FBC'!O38</f>
        <v>0</v>
      </c>
      <c r="G80" s="1"/>
      <c r="H80" s="4">
        <f t="shared" si="5"/>
        <v>0</v>
      </c>
      <c r="L80" s="7"/>
      <c r="M80" s="7"/>
    </row>
    <row r="81" spans="1:15">
      <c r="A81" s="1" t="s">
        <v>58</v>
      </c>
      <c r="B81" s="39" t="s">
        <v>167</v>
      </c>
      <c r="C81" s="14"/>
      <c r="D81" s="4">
        <f>'AEDET-FBC'!M39</f>
        <v>1</v>
      </c>
      <c r="F81" s="4">
        <f>'AEDET-FBC'!O39</f>
        <v>0</v>
      </c>
      <c r="G81" s="1"/>
      <c r="H81" s="4">
        <f t="shared" si="5"/>
        <v>0</v>
      </c>
      <c r="L81" s="7"/>
      <c r="M81" s="7"/>
    </row>
    <row r="82" spans="1:15">
      <c r="A82" s="1" t="s">
        <v>145</v>
      </c>
      <c r="B82" s="39" t="s">
        <v>168</v>
      </c>
      <c r="C82" s="14"/>
      <c r="D82" s="4">
        <f>'AEDET-FBC'!M40</f>
        <v>1</v>
      </c>
      <c r="F82" s="4">
        <f>'AEDET-FBC'!O40</f>
        <v>0</v>
      </c>
      <c r="G82" s="1"/>
      <c r="H82" s="4">
        <f t="shared" si="5"/>
        <v>0</v>
      </c>
    </row>
    <row r="83" spans="1:15">
      <c r="A83" s="1" t="s">
        <v>190</v>
      </c>
      <c r="B83" s="39" t="s">
        <v>191</v>
      </c>
      <c r="C83" s="14"/>
      <c r="D83" s="4">
        <f>'AEDET-FBC'!M41</f>
        <v>1</v>
      </c>
      <c r="F83" s="4">
        <f>'AEDET-FBC'!O41</f>
        <v>0</v>
      </c>
      <c r="G83" s="1"/>
      <c r="H83" s="4">
        <f t="shared" si="5"/>
        <v>0</v>
      </c>
    </row>
    <row r="84" spans="1:15">
      <c r="G84" s="1"/>
    </row>
    <row r="85" spans="1:15">
      <c r="A85" s="1" t="s">
        <v>135</v>
      </c>
      <c r="C85" s="14"/>
      <c r="D85" s="4">
        <f>SUM(D74:D83)</f>
        <v>8</v>
      </c>
      <c r="F85" s="4">
        <f>SUM(F74:F83)</f>
        <v>0</v>
      </c>
      <c r="G85" s="11"/>
      <c r="H85" s="4">
        <f>SUM(H74:H83)</f>
        <v>0</v>
      </c>
    </row>
    <row r="86" spans="1:15">
      <c r="A86" s="1" t="s">
        <v>134</v>
      </c>
      <c r="C86" s="14"/>
      <c r="D86" s="15">
        <f>IF(D85=0,0,H85/D85)</f>
        <v>0</v>
      </c>
      <c r="F86" s="2"/>
      <c r="G86" s="16"/>
      <c r="H86" s="9"/>
    </row>
    <row r="88" spans="1:15">
      <c r="B88" s="58" t="s">
        <v>6</v>
      </c>
      <c r="D88" s="13" t="s">
        <v>116</v>
      </c>
      <c r="F88" s="13" t="s">
        <v>134</v>
      </c>
      <c r="G88" s="12"/>
      <c r="H88" s="13" t="s">
        <v>135</v>
      </c>
      <c r="I88" s="8"/>
      <c r="J88" s="14"/>
      <c r="K88" s="14"/>
      <c r="L88" s="14"/>
      <c r="M88" s="14"/>
      <c r="N88" s="14"/>
      <c r="O88" s="14"/>
    </row>
    <row r="89" spans="1:15">
      <c r="A89" s="1" t="s">
        <v>64</v>
      </c>
      <c r="B89" s="33" t="s">
        <v>4</v>
      </c>
      <c r="D89" s="4">
        <f>'AEDET-FBC'!V9</f>
        <v>1</v>
      </c>
      <c r="F89" s="4">
        <f>'AEDET-FBC'!X9</f>
        <v>0</v>
      </c>
      <c r="G89" s="23"/>
      <c r="H89" s="4">
        <f>D89*F89</f>
        <v>0</v>
      </c>
      <c r="J89" s="14"/>
      <c r="K89" s="14"/>
      <c r="L89" s="14"/>
      <c r="M89" s="14"/>
      <c r="N89" s="14"/>
      <c r="O89" s="14"/>
    </row>
    <row r="90" spans="1:15">
      <c r="A90" s="1" t="s">
        <v>65</v>
      </c>
      <c r="B90" s="33" t="s">
        <v>169</v>
      </c>
      <c r="D90" s="4">
        <f>'AEDET-FBC'!V10</f>
        <v>1</v>
      </c>
      <c r="F90" s="4">
        <f>'AEDET-FBC'!X10</f>
        <v>0</v>
      </c>
      <c r="G90" s="23"/>
      <c r="H90" s="4">
        <f t="shared" ref="H90:H96" si="6">D90*F90</f>
        <v>0</v>
      </c>
      <c r="J90" s="14"/>
      <c r="K90" s="14"/>
      <c r="L90" s="14"/>
      <c r="M90" s="14"/>
      <c r="N90" s="19"/>
      <c r="O90" s="14"/>
    </row>
    <row r="91" spans="1:15">
      <c r="A91" s="1" t="s">
        <v>66</v>
      </c>
      <c r="B91" s="33" t="s">
        <v>170</v>
      </c>
      <c r="D91" s="4">
        <f>'AEDET-FBC'!V11</f>
        <v>1</v>
      </c>
      <c r="F91" s="4">
        <f>'AEDET-FBC'!X11</f>
        <v>0</v>
      </c>
      <c r="G91" s="23"/>
      <c r="H91" s="4">
        <f t="shared" si="6"/>
        <v>0</v>
      </c>
      <c r="J91" s="14"/>
      <c r="K91" s="20"/>
      <c r="L91" s="20"/>
      <c r="M91" s="20"/>
      <c r="N91" s="14"/>
      <c r="O91" s="14"/>
    </row>
    <row r="92" spans="1:15">
      <c r="A92" s="1" t="s">
        <v>67</v>
      </c>
      <c r="B92" s="33" t="s">
        <v>7</v>
      </c>
      <c r="D92" s="4">
        <f>'AEDET-FBC'!V12</f>
        <v>1</v>
      </c>
      <c r="F92" s="4">
        <f>'AEDET-FBC'!X12</f>
        <v>0</v>
      </c>
      <c r="G92" s="23"/>
      <c r="H92" s="4">
        <f t="shared" si="6"/>
        <v>0</v>
      </c>
      <c r="J92" s="14"/>
      <c r="K92" s="14"/>
      <c r="L92" s="14"/>
      <c r="M92" s="14"/>
      <c r="N92" s="14"/>
      <c r="O92" s="14"/>
    </row>
    <row r="93" spans="1:15">
      <c r="A93" s="1" t="s">
        <v>68</v>
      </c>
      <c r="B93" s="33" t="s">
        <v>171</v>
      </c>
      <c r="D93" s="4">
        <f>'AEDET-FBC'!V13</f>
        <v>1</v>
      </c>
      <c r="F93" s="4">
        <f>'AEDET-FBC'!X13</f>
        <v>0</v>
      </c>
      <c r="G93" s="23"/>
      <c r="H93" s="4">
        <f t="shared" si="6"/>
        <v>0</v>
      </c>
      <c r="J93" s="14"/>
      <c r="K93" s="14"/>
      <c r="L93" s="14"/>
      <c r="M93" s="14"/>
      <c r="N93" s="14"/>
      <c r="O93" s="14"/>
    </row>
    <row r="94" spans="1:15">
      <c r="A94" s="1" t="s">
        <v>69</v>
      </c>
      <c r="B94" s="39" t="s">
        <v>172</v>
      </c>
      <c r="D94" s="4">
        <f>'AEDET-FBC'!V14</f>
        <v>1</v>
      </c>
      <c r="E94" s="9"/>
      <c r="F94" s="4">
        <f>'AEDET-FBC'!X14</f>
        <v>0</v>
      </c>
      <c r="G94" s="23"/>
      <c r="H94" s="4">
        <f t="shared" si="6"/>
        <v>0</v>
      </c>
      <c r="J94" s="14"/>
      <c r="K94" s="14"/>
      <c r="L94" s="14"/>
      <c r="M94" s="14"/>
      <c r="N94" s="14"/>
      <c r="O94" s="14"/>
    </row>
    <row r="95" spans="1:15">
      <c r="A95" s="1" t="s">
        <v>70</v>
      </c>
      <c r="B95" s="39" t="s">
        <v>173</v>
      </c>
      <c r="D95" s="4">
        <f>'AEDET-FBC'!V15</f>
        <v>1</v>
      </c>
      <c r="E95" s="9"/>
      <c r="F95" s="4">
        <f>'AEDET-FBC'!X15</f>
        <v>0</v>
      </c>
      <c r="G95" s="23"/>
      <c r="H95" s="4">
        <f t="shared" si="6"/>
        <v>0</v>
      </c>
      <c r="J95" s="14"/>
      <c r="K95" s="14"/>
      <c r="L95" s="14"/>
      <c r="M95" s="14"/>
      <c r="N95" s="14"/>
      <c r="O95" s="14"/>
    </row>
    <row r="96" spans="1:15">
      <c r="A96" s="1" t="s">
        <v>71</v>
      </c>
      <c r="B96" s="106" t="s">
        <v>229</v>
      </c>
      <c r="D96" s="4">
        <f>'AEDET-FBC'!V16</f>
        <v>2</v>
      </c>
      <c r="E96" s="9"/>
      <c r="F96" s="4">
        <f>'AEDET-FBC'!X16</f>
        <v>0</v>
      </c>
      <c r="G96" s="23"/>
      <c r="H96" s="4">
        <f t="shared" si="6"/>
        <v>0</v>
      </c>
      <c r="J96" s="14"/>
      <c r="K96" s="14"/>
      <c r="L96" s="14"/>
      <c r="M96" s="14"/>
      <c r="N96" s="14"/>
      <c r="O96" s="14"/>
    </row>
    <row r="97" spans="1:15">
      <c r="A97" s="9"/>
      <c r="B97" s="9"/>
      <c r="C97" s="9"/>
      <c r="D97" s="11"/>
      <c r="E97" s="9"/>
      <c r="F97" s="11"/>
      <c r="G97" s="23"/>
      <c r="H97" s="11"/>
      <c r="J97" s="14"/>
      <c r="K97" s="14"/>
      <c r="L97" s="14"/>
      <c r="M97" s="14"/>
      <c r="N97" s="14"/>
      <c r="O97" s="14"/>
    </row>
    <row r="98" spans="1:15">
      <c r="A98" s="1" t="s">
        <v>135</v>
      </c>
      <c r="D98" s="4">
        <f>SUM(D89:D97)</f>
        <v>9</v>
      </c>
      <c r="F98" s="4">
        <f>SUM(F89:F97)</f>
        <v>0</v>
      </c>
      <c r="G98" s="23"/>
      <c r="H98" s="4">
        <f>SUM(H89:H97)</f>
        <v>0</v>
      </c>
      <c r="J98" s="14"/>
      <c r="K98" s="14"/>
      <c r="L98" s="14"/>
      <c r="M98" s="14"/>
      <c r="N98" s="14"/>
      <c r="O98" s="14"/>
    </row>
    <row r="99" spans="1:15">
      <c r="A99" s="1" t="s">
        <v>134</v>
      </c>
      <c r="D99" s="15">
        <f>IF(D98=0,0,H98/D98)</f>
        <v>0</v>
      </c>
      <c r="F99" s="2"/>
      <c r="G99" s="24"/>
      <c r="H99" s="2"/>
      <c r="J99" s="14"/>
      <c r="K99" s="14"/>
      <c r="L99" s="14"/>
      <c r="M99" s="14"/>
      <c r="N99" s="14"/>
      <c r="O99" s="14"/>
    </row>
    <row r="100" spans="1:15">
      <c r="J100" s="14"/>
      <c r="K100" s="14"/>
      <c r="L100" s="14"/>
      <c r="M100" s="14"/>
      <c r="N100" s="14"/>
      <c r="O100" s="14"/>
    </row>
    <row r="101" spans="1:15">
      <c r="B101" s="59" t="s">
        <v>8</v>
      </c>
      <c r="D101" s="13" t="s">
        <v>116</v>
      </c>
      <c r="F101" s="13" t="s">
        <v>134</v>
      </c>
      <c r="G101" s="12"/>
      <c r="H101" s="13" t="s">
        <v>135</v>
      </c>
      <c r="J101" s="14"/>
      <c r="K101" s="14"/>
      <c r="L101" s="14"/>
      <c r="N101" s="14"/>
      <c r="O101" s="14"/>
    </row>
    <row r="102" spans="1:15">
      <c r="A102" s="1" t="s">
        <v>77</v>
      </c>
      <c r="B102" s="33" t="s">
        <v>174</v>
      </c>
      <c r="D102" s="4">
        <f>'AEDET-FBC'!V21</f>
        <v>1</v>
      </c>
      <c r="F102" s="4">
        <f>'AEDET-FBC'!X21</f>
        <v>0</v>
      </c>
      <c r="G102" s="23"/>
      <c r="H102" s="4">
        <f>D102*F102</f>
        <v>0</v>
      </c>
      <c r="J102" s="14"/>
      <c r="K102" s="14"/>
      <c r="L102" s="14"/>
      <c r="N102" s="14"/>
      <c r="O102" s="14"/>
    </row>
    <row r="103" spans="1:15">
      <c r="A103" s="1" t="s">
        <v>78</v>
      </c>
      <c r="B103" s="33" t="s">
        <v>175</v>
      </c>
      <c r="D103" s="4">
        <f>'AEDET-FBC'!V22</f>
        <v>1</v>
      </c>
      <c r="F103" s="4">
        <f>'AEDET-FBC'!X22</f>
        <v>0</v>
      </c>
      <c r="G103" s="23"/>
      <c r="H103" s="4">
        <f t="shared" ref="H103:H108" si="7">D103*F103</f>
        <v>0</v>
      </c>
      <c r="J103" s="14"/>
      <c r="K103" s="14"/>
      <c r="L103" s="14"/>
      <c r="N103" s="14"/>
      <c r="O103" s="14"/>
    </row>
    <row r="104" spans="1:15">
      <c r="A104" s="1" t="s">
        <v>79</v>
      </c>
      <c r="B104" s="33" t="s">
        <v>14</v>
      </c>
      <c r="D104" s="4">
        <f>'AEDET-FBC'!V23</f>
        <v>1</v>
      </c>
      <c r="F104" s="4">
        <f>'AEDET-FBC'!X23</f>
        <v>0</v>
      </c>
      <c r="G104" s="23"/>
      <c r="H104" s="4">
        <f t="shared" si="7"/>
        <v>0</v>
      </c>
    </row>
    <row r="105" spans="1:15">
      <c r="A105" s="1" t="s">
        <v>80</v>
      </c>
      <c r="B105" s="33" t="s">
        <v>177</v>
      </c>
      <c r="D105" s="4">
        <f>'AEDET-FBC'!V24</f>
        <v>1</v>
      </c>
      <c r="F105" s="4">
        <f>'AEDET-FBC'!X24</f>
        <v>0</v>
      </c>
      <c r="G105" s="23"/>
      <c r="H105" s="4">
        <f t="shared" si="7"/>
        <v>0</v>
      </c>
    </row>
    <row r="106" spans="1:15">
      <c r="A106" s="1" t="s">
        <v>81</v>
      </c>
      <c r="B106" s="33" t="s">
        <v>176</v>
      </c>
      <c r="D106" s="4">
        <f>'AEDET-FBC'!V25</f>
        <v>1</v>
      </c>
      <c r="F106" s="4">
        <f>'AEDET-FBC'!X25</f>
        <v>0</v>
      </c>
      <c r="G106" s="23"/>
      <c r="H106" s="4">
        <f t="shared" si="7"/>
        <v>0</v>
      </c>
      <c r="K106" s="8"/>
      <c r="L106" s="8"/>
    </row>
    <row r="107" spans="1:15">
      <c r="A107" s="1" t="s">
        <v>82</v>
      </c>
      <c r="B107" s="39" t="s">
        <v>187</v>
      </c>
      <c r="D107" s="4">
        <f>'AEDET-FBC'!V26</f>
        <v>1</v>
      </c>
      <c r="F107" s="4">
        <f>'AEDET-FBC'!X26</f>
        <v>0</v>
      </c>
      <c r="G107" s="23"/>
      <c r="H107" s="4">
        <f t="shared" si="7"/>
        <v>0</v>
      </c>
    </row>
    <row r="108" spans="1:15">
      <c r="A108" s="1" t="s">
        <v>83</v>
      </c>
      <c r="B108" s="106" t="s">
        <v>236</v>
      </c>
      <c r="D108" s="4">
        <f>'AEDET-FBC'!V27</f>
        <v>2</v>
      </c>
      <c r="F108" s="4">
        <f>'AEDET-FBC'!X27</f>
        <v>0</v>
      </c>
      <c r="G108" s="23"/>
      <c r="H108" s="4">
        <f t="shared" si="7"/>
        <v>0</v>
      </c>
    </row>
    <row r="109" spans="1:15">
      <c r="D109" s="11"/>
      <c r="E109" s="9"/>
      <c r="F109" s="11"/>
      <c r="G109" s="23"/>
      <c r="H109" s="11"/>
    </row>
    <row r="110" spans="1:15">
      <c r="A110" s="1" t="s">
        <v>135</v>
      </c>
      <c r="D110" s="4">
        <f>SUM(D102:D109)</f>
        <v>8</v>
      </c>
      <c r="F110" s="4">
        <f>SUM(F102:F109)</f>
        <v>0</v>
      </c>
      <c r="G110" s="23"/>
      <c r="H110" s="4">
        <f>SUM(H102:H109)</f>
        <v>0</v>
      </c>
    </row>
    <row r="111" spans="1:15">
      <c r="A111" s="1" t="s">
        <v>134</v>
      </c>
      <c r="D111" s="15">
        <f>IF(D110=0,0,H110/D110)</f>
        <v>0</v>
      </c>
      <c r="F111" s="2"/>
      <c r="G111" s="24"/>
      <c r="H111" s="2"/>
    </row>
    <row r="113" spans="1:8">
      <c r="B113" s="74" t="s">
        <v>15</v>
      </c>
      <c r="D113" s="13" t="s">
        <v>116</v>
      </c>
      <c r="F113" s="13" t="s">
        <v>134</v>
      </c>
      <c r="G113" s="12"/>
      <c r="H113" s="13" t="s">
        <v>135</v>
      </c>
    </row>
    <row r="114" spans="1:8">
      <c r="A114" s="1" t="s">
        <v>85</v>
      </c>
      <c r="B114" s="33" t="s">
        <v>178</v>
      </c>
      <c r="D114" s="4">
        <f>'AEDET-FBC'!V32</f>
        <v>1</v>
      </c>
      <c r="F114" s="4">
        <f>'AEDET-FBC'!X32</f>
        <v>0</v>
      </c>
      <c r="G114" s="23"/>
      <c r="H114" s="4">
        <f>D114*F114</f>
        <v>0</v>
      </c>
    </row>
    <row r="115" spans="1:8">
      <c r="A115" s="1" t="s">
        <v>86</v>
      </c>
      <c r="B115" s="33" t="s">
        <v>179</v>
      </c>
      <c r="D115" s="4">
        <f>'AEDET-FBC'!V33</f>
        <v>1</v>
      </c>
      <c r="F115" s="4">
        <f>'AEDET-FBC'!X33</f>
        <v>0</v>
      </c>
      <c r="G115" s="23"/>
      <c r="H115" s="4">
        <f>D115*F115</f>
        <v>0</v>
      </c>
    </row>
    <row r="116" spans="1:8">
      <c r="A116" s="1" t="s">
        <v>87</v>
      </c>
      <c r="B116" s="33" t="s">
        <v>180</v>
      </c>
      <c r="D116" s="4">
        <f>'AEDET-FBC'!V34</f>
        <v>1</v>
      </c>
      <c r="F116" s="4">
        <f>'AEDET-FBC'!X34</f>
        <v>0</v>
      </c>
      <c r="G116" s="23"/>
      <c r="H116" s="4">
        <f>D116*F116</f>
        <v>0</v>
      </c>
    </row>
    <row r="117" spans="1:8">
      <c r="A117" s="1" t="s">
        <v>88</v>
      </c>
      <c r="B117" s="33" t="s">
        <v>24</v>
      </c>
      <c r="D117" s="4">
        <f>'AEDET-FBC'!V35</f>
        <v>1</v>
      </c>
      <c r="F117" s="4">
        <f>'AEDET-FBC'!X35</f>
        <v>0</v>
      </c>
      <c r="G117" s="23"/>
      <c r="H117" s="4">
        <f t="shared" ref="H117:H123" si="8">D117*F117</f>
        <v>0</v>
      </c>
    </row>
    <row r="118" spans="1:8">
      <c r="A118" s="1" t="s">
        <v>89</v>
      </c>
      <c r="B118" s="33" t="s">
        <v>181</v>
      </c>
      <c r="D118" s="4">
        <f>'AEDET-FBC'!V36</f>
        <v>1</v>
      </c>
      <c r="F118" s="4">
        <f>'AEDET-FBC'!X36</f>
        <v>0</v>
      </c>
      <c r="G118" s="23"/>
      <c r="H118" s="4">
        <f t="shared" si="8"/>
        <v>0</v>
      </c>
    </row>
    <row r="119" spans="1:8">
      <c r="A119" s="1" t="s">
        <v>90</v>
      </c>
      <c r="B119" s="33" t="s">
        <v>25</v>
      </c>
      <c r="D119" s="4">
        <f>'AEDET-FBC'!V37</f>
        <v>1</v>
      </c>
      <c r="F119" s="4">
        <f>'AEDET-FBC'!X37</f>
        <v>0</v>
      </c>
      <c r="G119" s="23"/>
      <c r="H119" s="4">
        <f t="shared" si="8"/>
        <v>0</v>
      </c>
    </row>
    <row r="120" spans="1:8">
      <c r="A120" s="1" t="s">
        <v>91</v>
      </c>
      <c r="B120" s="33" t="s">
        <v>26</v>
      </c>
      <c r="D120" s="4">
        <f>'AEDET-FBC'!V38</f>
        <v>1</v>
      </c>
      <c r="F120" s="4">
        <f>'AEDET-FBC'!X38</f>
        <v>0</v>
      </c>
      <c r="G120" s="23"/>
      <c r="H120" s="4">
        <f t="shared" si="8"/>
        <v>0</v>
      </c>
    </row>
    <row r="121" spans="1:8">
      <c r="A121" s="1" t="s">
        <v>92</v>
      </c>
      <c r="B121" s="33" t="s">
        <v>117</v>
      </c>
      <c r="D121" s="4">
        <f>'AEDET-FBC'!V39</f>
        <v>1</v>
      </c>
      <c r="F121" s="4">
        <f>'AEDET-FBC'!X39</f>
        <v>0</v>
      </c>
      <c r="G121" s="23"/>
      <c r="H121" s="4">
        <f t="shared" si="8"/>
        <v>0</v>
      </c>
    </row>
    <row r="122" spans="1:8">
      <c r="A122" s="1" t="s">
        <v>93</v>
      </c>
      <c r="B122" s="39" t="s">
        <v>182</v>
      </c>
      <c r="D122" s="4">
        <f>'AEDET-FBC'!V40</f>
        <v>1</v>
      </c>
      <c r="F122" s="4">
        <f>'AEDET-FBC'!X40</f>
        <v>0</v>
      </c>
      <c r="G122" s="23"/>
      <c r="H122" s="4">
        <f t="shared" si="8"/>
        <v>0</v>
      </c>
    </row>
    <row r="123" spans="1:8">
      <c r="A123" s="1" t="s">
        <v>249</v>
      </c>
      <c r="B123" s="106" t="s">
        <v>231</v>
      </c>
      <c r="D123" s="4">
        <f>'AEDET-FBC'!V41</f>
        <v>2</v>
      </c>
      <c r="F123" s="4">
        <f>'AEDET-FBC'!X41</f>
        <v>0</v>
      </c>
      <c r="G123" s="23"/>
      <c r="H123" s="4">
        <f t="shared" si="8"/>
        <v>0</v>
      </c>
    </row>
    <row r="124" spans="1:8">
      <c r="D124" s="11"/>
      <c r="E124" s="9"/>
      <c r="F124" s="11"/>
      <c r="G124" s="23"/>
      <c r="H124" s="11"/>
    </row>
    <row r="125" spans="1:8">
      <c r="A125" s="1" t="s">
        <v>135</v>
      </c>
      <c r="D125" s="4">
        <f>SUM(D114:D124)</f>
        <v>11</v>
      </c>
      <c r="F125" s="4">
        <f>SUM(F114:F124)</f>
        <v>0</v>
      </c>
      <c r="G125" s="23"/>
      <c r="H125" s="4">
        <f>SUM(H114:H124)</f>
        <v>0</v>
      </c>
    </row>
    <row r="126" spans="1:8">
      <c r="A126" s="1" t="s">
        <v>134</v>
      </c>
      <c r="D126" s="15">
        <f>IF(D125=0,0,H125/D125)</f>
        <v>0</v>
      </c>
      <c r="F126" s="2"/>
      <c r="G126" s="24"/>
      <c r="H126" s="2"/>
    </row>
    <row r="128" spans="1:8">
      <c r="B128" s="75" t="s">
        <v>27</v>
      </c>
      <c r="D128" s="13" t="s">
        <v>116</v>
      </c>
      <c r="F128" s="13" t="s">
        <v>134</v>
      </c>
      <c r="G128" s="12"/>
      <c r="H128" s="13" t="s">
        <v>135</v>
      </c>
    </row>
    <row r="129" spans="1:8">
      <c r="A129" s="1" t="s">
        <v>95</v>
      </c>
      <c r="B129" s="33" t="s">
        <v>32</v>
      </c>
      <c r="D129" s="4">
        <f>'AEDET-FBC'!V44</f>
        <v>1</v>
      </c>
      <c r="F129" s="4">
        <f>'AEDET-FBC'!X44</f>
        <v>0</v>
      </c>
      <c r="G129" s="23"/>
      <c r="H129" s="4">
        <f>D129*F129</f>
        <v>0</v>
      </c>
    </row>
    <row r="130" spans="1:8">
      <c r="A130" s="1" t="s">
        <v>96</v>
      </c>
      <c r="B130" s="33" t="s">
        <v>183</v>
      </c>
      <c r="D130" s="4">
        <f>'AEDET-FBC'!V45</f>
        <v>1</v>
      </c>
      <c r="F130" s="4">
        <f>'AEDET-FBC'!X45</f>
        <v>0</v>
      </c>
      <c r="G130" s="23"/>
      <c r="H130" s="4">
        <f t="shared" ref="H130:H134" si="9">D130*F130</f>
        <v>0</v>
      </c>
    </row>
    <row r="131" spans="1:8">
      <c r="A131" s="1" t="s">
        <v>97</v>
      </c>
      <c r="B131" s="33" t="s">
        <v>184</v>
      </c>
      <c r="D131" s="4">
        <f>'AEDET-FBC'!V46</f>
        <v>1</v>
      </c>
      <c r="F131" s="4">
        <f>'AEDET-FBC'!X46</f>
        <v>0</v>
      </c>
      <c r="G131" s="23"/>
      <c r="H131" s="4">
        <f t="shared" si="9"/>
        <v>0</v>
      </c>
    </row>
    <row r="132" spans="1:8">
      <c r="A132" s="1" t="s">
        <v>98</v>
      </c>
      <c r="B132" s="33" t="s">
        <v>185</v>
      </c>
      <c r="D132" s="4">
        <f>'AEDET-FBC'!V47</f>
        <v>1</v>
      </c>
      <c r="F132" s="4">
        <f>'AEDET-FBC'!X47</f>
        <v>0</v>
      </c>
      <c r="G132" s="23"/>
      <c r="H132" s="4">
        <f t="shared" si="9"/>
        <v>0</v>
      </c>
    </row>
    <row r="133" spans="1:8">
      <c r="A133" s="1" t="s">
        <v>99</v>
      </c>
      <c r="B133" s="39" t="s">
        <v>186</v>
      </c>
      <c r="D133" s="4">
        <f>'AEDET-FBC'!V48</f>
        <v>1</v>
      </c>
      <c r="F133" s="4">
        <f>'AEDET-FBC'!X48</f>
        <v>0</v>
      </c>
      <c r="G133" s="23"/>
      <c r="H133" s="4">
        <f t="shared" si="9"/>
        <v>0</v>
      </c>
    </row>
    <row r="134" spans="1:8">
      <c r="A134" s="1" t="s">
        <v>100</v>
      </c>
      <c r="B134" s="106" t="s">
        <v>232</v>
      </c>
      <c r="D134" s="4">
        <f>'AEDET-FBC'!V49</f>
        <v>2</v>
      </c>
      <c r="F134" s="4">
        <f>'AEDET-FBC'!X49</f>
        <v>0</v>
      </c>
      <c r="G134" s="23"/>
      <c r="H134" s="4">
        <f t="shared" si="9"/>
        <v>0</v>
      </c>
    </row>
    <row r="135" spans="1:8">
      <c r="A135" s="9"/>
      <c r="B135" s="9"/>
      <c r="C135" s="9"/>
      <c r="D135" s="11"/>
      <c r="E135" s="9"/>
      <c r="F135" s="11"/>
      <c r="G135" s="23"/>
      <c r="H135" s="11"/>
    </row>
    <row r="136" spans="1:8">
      <c r="A136" s="1" t="s">
        <v>135</v>
      </c>
      <c r="D136" s="4">
        <f>SUM(D129:D135)</f>
        <v>7</v>
      </c>
      <c r="F136" s="4">
        <f>SUM(F129:F135)</f>
        <v>0</v>
      </c>
      <c r="G136" s="23"/>
      <c r="H136" s="4">
        <f>SUM(H129:H135)</f>
        <v>0</v>
      </c>
    </row>
    <row r="137" spans="1:8">
      <c r="A137" s="1" t="s">
        <v>134</v>
      </c>
      <c r="D137" s="15">
        <f>IF(D136=0,0,H136/D136)</f>
        <v>0</v>
      </c>
      <c r="F137" s="2"/>
      <c r="G137" s="24"/>
      <c r="H137" s="2"/>
    </row>
    <row r="139" spans="1:8">
      <c r="B139" s="107" t="s">
        <v>76</v>
      </c>
      <c r="D139" s="15">
        <f>D17</f>
        <v>0</v>
      </c>
    </row>
    <row r="140" spans="1:8">
      <c r="B140" s="108" t="s">
        <v>84</v>
      </c>
      <c r="D140" s="15">
        <f>D31</f>
        <v>0</v>
      </c>
    </row>
    <row r="141" spans="1:8">
      <c r="B141" s="109" t="s">
        <v>94</v>
      </c>
      <c r="D141" s="15">
        <f>D45</f>
        <v>0</v>
      </c>
    </row>
    <row r="142" spans="1:8">
      <c r="B142" s="110" t="s">
        <v>33</v>
      </c>
      <c r="D142" s="15">
        <f>D58</f>
        <v>0</v>
      </c>
    </row>
    <row r="143" spans="1:8">
      <c r="B143" s="111" t="s">
        <v>51</v>
      </c>
      <c r="C143" s="7"/>
      <c r="D143" s="15">
        <f>D70</f>
        <v>0</v>
      </c>
    </row>
    <row r="144" spans="1:8">
      <c r="B144" s="112" t="s">
        <v>63</v>
      </c>
      <c r="C144" s="8"/>
      <c r="D144" s="15">
        <f>D86</f>
        <v>0</v>
      </c>
    </row>
    <row r="145" spans="2:4">
      <c r="B145" s="113" t="s">
        <v>6</v>
      </c>
      <c r="D145" s="15">
        <f>D99</f>
        <v>0</v>
      </c>
    </row>
    <row r="146" spans="2:4">
      <c r="B146" s="114" t="s">
        <v>8</v>
      </c>
      <c r="D146" s="15">
        <f>D111</f>
        <v>0</v>
      </c>
    </row>
    <row r="147" spans="2:4">
      <c r="B147" s="115" t="s">
        <v>15</v>
      </c>
      <c r="C147" s="10"/>
      <c r="D147" s="15">
        <f>D126</f>
        <v>0</v>
      </c>
    </row>
    <row r="148" spans="2:4">
      <c r="B148" s="116" t="s">
        <v>27</v>
      </c>
      <c r="C148" s="10"/>
      <c r="D148" s="15">
        <f>D137</f>
        <v>0</v>
      </c>
    </row>
  </sheetData>
  <conditionalFormatting sqref="F137:H137 F126:H126 F111:H111 F99:H99 F86 H70 F58:H58 F69:G70 F45 F31 F17 R18">
    <cfRule type="cellIs" dxfId="271" priority="5" stopIfTrue="1" operator="equal">
      <formula>"NON"</formula>
    </cfRule>
    <cfRule type="cellIs" dxfId="270" priority="6" stopIfTrue="1" operator="equal">
      <formula>"ESS"</formula>
    </cfRule>
  </conditionalFormatting>
  <conditionalFormatting sqref="F137:H137 F126:H126 F111:H111 F99:H99 F86 F70 F58:H58 F45 F31 F17 R18">
    <cfRule type="cellIs" dxfId="269" priority="4" stopIfTrue="1" operator="equal">
      <formula>"DES"</formula>
    </cfRule>
  </conditionalFormatting>
  <conditionalFormatting sqref="O65">
    <cfRule type="cellIs" dxfId="268" priority="2" stopIfTrue="1" operator="equal">
      <formula>"NE"</formula>
    </cfRule>
    <cfRule type="cellIs" dxfId="267" priority="3" stopIfTrue="1" operator="equal">
      <formula>"ES"</formula>
    </cfRule>
  </conditionalFormatting>
  <conditionalFormatting sqref="O65">
    <cfRule type="cellIs" dxfId="266" priority="1" stopIfTrue="1" operator="equal">
      <formula>"DE"</formula>
    </cfRule>
  </conditionalFormatting>
  <dataValidations count="4">
    <dataValidation type="list" allowBlank="1" showInputMessage="1" showErrorMessage="1" sqref="G69">
      <formula1>$S$5:$S$6</formula1>
    </dataValidation>
    <dataValidation showDropDown="1" showInputMessage="1" showErrorMessage="1" sqref="D74:D83 D34:D43 D20:D29 F34:F43 D5:D15 F5:F15 F20:F29 F74:F83"/>
    <dataValidation type="list" allowBlank="1" showInputMessage="1" showErrorMessage="1" sqref="F137:H137 F99:H99 F126:H126 F111:H111 F70 F58:H58 F45 F31 F17 R18 O65 F86">
      <formula1>$S$4:$S$6</formula1>
    </dataValidation>
    <dataValidation allowBlank="1" showDropDown="1" showInputMessage="1" showErrorMessage="1" sqref="D114:D125 F89:H98 D48:D57 F61:H68 F69 G70:H70 H48:H55 H57 H69 H20:H30 D61:D69 F48:G57 H5:H16 D30 D129:D136 F44 F30 D44 D85 F16 D16 R17 F85:H85 H74:H83 H34:H44 D89:D98 D102:D110 F102:H110 F114:H125 F129:H136"/>
  </dataValidation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/>
  </sheetPr>
  <dimension ref="A1:BB103"/>
  <sheetViews>
    <sheetView showGridLines="0" showRowColHeaders="0" zoomScaleNormal="100" workbookViewId="0">
      <selection activeCell="D29" sqref="D29"/>
    </sheetView>
  </sheetViews>
  <sheetFormatPr defaultRowHeight="11.25"/>
  <cols>
    <col min="1" max="1" width="3.28515625" style="1" customWidth="1"/>
    <col min="2" max="2" width="58.7109375" style="1" customWidth="1"/>
    <col min="3" max="3" width="0.42578125" style="1" customWidth="1"/>
    <col min="4" max="4" width="3.7109375" style="2" customWidth="1"/>
    <col min="5" max="5" width="0.42578125" style="1" customWidth="1"/>
    <col min="6" max="6" width="3.7109375" style="1" customWidth="1"/>
    <col min="7" max="7" width="0.42578125" style="1" customWidth="1"/>
    <col min="8" max="8" width="3.7109375" style="1" customWidth="1"/>
    <col min="9" max="9" width="0.42578125" style="1" customWidth="1"/>
    <col min="10" max="10" width="3.28515625" style="1" customWidth="1"/>
    <col min="11" max="11" width="58.7109375" style="1" customWidth="1"/>
    <col min="12" max="12" width="0.42578125" style="1" customWidth="1"/>
    <col min="13" max="13" width="3.7109375" style="2" customWidth="1"/>
    <col min="14" max="14" width="0.42578125" style="1" customWidth="1"/>
    <col min="15" max="15" width="3.7109375" style="1" customWidth="1"/>
    <col min="16" max="16" width="0.42578125" style="1" customWidth="1"/>
    <col min="17" max="17" width="3.7109375" style="1" customWidth="1"/>
    <col min="18" max="18" width="0.42578125" style="1" customWidth="1"/>
    <col min="19" max="19" width="3.28515625" style="1" customWidth="1"/>
    <col min="20" max="20" width="58.7109375" style="1" customWidth="1"/>
    <col min="21" max="21" width="0.42578125" style="1" customWidth="1"/>
    <col min="22" max="22" width="3.7109375" style="2" customWidth="1"/>
    <col min="23" max="23" width="0.42578125" style="1" customWidth="1"/>
    <col min="24" max="24" width="3.7109375" style="1" customWidth="1"/>
    <col min="25" max="25" width="0.42578125" style="1" customWidth="1"/>
    <col min="26" max="26" width="3.7109375" style="1" customWidth="1"/>
    <col min="27" max="27" width="0.42578125" style="1" customWidth="1"/>
    <col min="28" max="28" width="3.7109375" style="1" customWidth="1"/>
    <col min="29" max="29" width="4.42578125" style="1" customWidth="1"/>
    <col min="30" max="30" width="100.7109375" style="1" customWidth="1"/>
    <col min="31" max="31" width="0.85546875" style="1" customWidth="1"/>
    <col min="32" max="32" width="9.140625" style="1" customWidth="1"/>
    <col min="33" max="33" width="53.85546875" style="1" customWidth="1"/>
    <col min="34" max="16384" width="9.140625" style="1"/>
  </cols>
  <sheetData>
    <row r="1" spans="1:54" ht="11.25" customHeight="1"/>
    <row r="2" spans="1:54" ht="11.25" customHeight="1">
      <c r="B2" s="145" t="s">
        <v>199</v>
      </c>
      <c r="C2" s="145"/>
      <c r="D2" s="145"/>
      <c r="E2" s="145"/>
      <c r="F2" s="145"/>
      <c r="K2" s="134" t="str">
        <f>'AEDET-IA Benchmark'!K2</f>
        <v>Project Name</v>
      </c>
      <c r="Z2" s="99" t="s">
        <v>256</v>
      </c>
      <c r="AC2" s="135" t="str">
        <f>Z2</f>
        <v>AEDET Refresh v1.1 Feb 2016</v>
      </c>
      <c r="AG2" s="6" t="str">
        <f>K2</f>
        <v>Project Name</v>
      </c>
      <c r="AK2" s="136" t="str">
        <f>B2</f>
        <v>POE</v>
      </c>
    </row>
    <row r="3" spans="1:54" ht="11.25" customHeight="1"/>
    <row r="4" spans="1:54" ht="11.25" customHeight="1">
      <c r="AB4" s="25"/>
      <c r="AC4" s="26" t="s">
        <v>120</v>
      </c>
      <c r="AD4" s="26" t="s">
        <v>121</v>
      </c>
    </row>
    <row r="5" spans="1:54" ht="11.25" customHeight="1">
      <c r="B5" s="6"/>
      <c r="AB5" s="3" t="str">
        <f t="shared" ref="AB5:AB14" si="0">IF(H9="yes","X","Y")</f>
        <v>Y</v>
      </c>
      <c r="AC5" s="34" t="s">
        <v>0</v>
      </c>
      <c r="AD5" s="122"/>
    </row>
    <row r="6" spans="1:54" ht="11.25" customHeight="1">
      <c r="B6" s="36" t="s">
        <v>142</v>
      </c>
      <c r="K6" s="36" t="s">
        <v>143</v>
      </c>
      <c r="T6" s="36" t="s">
        <v>146</v>
      </c>
      <c r="AB6" s="3" t="str">
        <f t="shared" si="0"/>
        <v>Y</v>
      </c>
      <c r="AC6" s="34" t="s">
        <v>1</v>
      </c>
      <c r="AD6" s="122"/>
    </row>
    <row r="7" spans="1:54" ht="11.25" customHeight="1">
      <c r="AB7" s="3" t="str">
        <f t="shared" si="0"/>
        <v>Y</v>
      </c>
      <c r="AC7" s="34" t="s">
        <v>2</v>
      </c>
      <c r="AD7" s="122"/>
    </row>
    <row r="8" spans="1:54" ht="11.25" customHeight="1">
      <c r="B8" s="71" t="s">
        <v>76</v>
      </c>
      <c r="D8" s="28" t="s">
        <v>116</v>
      </c>
      <c r="E8" s="2"/>
      <c r="F8" s="29" t="s">
        <v>134</v>
      </c>
      <c r="G8" s="12"/>
      <c r="H8" s="30" t="s">
        <v>119</v>
      </c>
      <c r="K8" s="55" t="s">
        <v>33</v>
      </c>
      <c r="M8" s="28" t="s">
        <v>116</v>
      </c>
      <c r="N8" s="2"/>
      <c r="O8" s="29" t="s">
        <v>134</v>
      </c>
      <c r="P8" s="12"/>
      <c r="Q8" s="30" t="s">
        <v>119</v>
      </c>
      <c r="T8" s="58" t="s">
        <v>6</v>
      </c>
      <c r="V8" s="28" t="s">
        <v>116</v>
      </c>
      <c r="W8" s="2"/>
      <c r="X8" s="29" t="s">
        <v>134</v>
      </c>
      <c r="Y8" s="12"/>
      <c r="Z8" s="30" t="s">
        <v>119</v>
      </c>
      <c r="AB8" s="3" t="str">
        <f t="shared" si="0"/>
        <v>Y</v>
      </c>
      <c r="AC8" s="34" t="s">
        <v>5</v>
      </c>
      <c r="AD8" s="122"/>
      <c r="AE8" s="14"/>
      <c r="AG8" s="50" t="s">
        <v>118</v>
      </c>
      <c r="AZ8" s="2">
        <v>2</v>
      </c>
      <c r="BA8" s="2">
        <v>6</v>
      </c>
      <c r="BB8" s="2" t="s">
        <v>123</v>
      </c>
    </row>
    <row r="9" spans="1:54" ht="11.25" customHeight="1">
      <c r="A9" s="33" t="s">
        <v>0</v>
      </c>
      <c r="B9" s="33" t="s">
        <v>101</v>
      </c>
      <c r="C9" s="33"/>
      <c r="D9" s="117">
        <f>'AEDET-FBC'!D9</f>
        <v>1</v>
      </c>
      <c r="E9" s="118"/>
      <c r="F9" s="117"/>
      <c r="G9" s="119"/>
      <c r="H9" s="117"/>
      <c r="J9" s="33" t="s">
        <v>28</v>
      </c>
      <c r="K9" s="33" t="s">
        <v>158</v>
      </c>
      <c r="L9" s="33"/>
      <c r="M9" s="117">
        <v>1</v>
      </c>
      <c r="N9" s="118"/>
      <c r="O9" s="117"/>
      <c r="P9" s="119"/>
      <c r="Q9" s="117"/>
      <c r="S9" s="33" t="s">
        <v>64</v>
      </c>
      <c r="T9" s="33" t="s">
        <v>203</v>
      </c>
      <c r="U9" s="33"/>
      <c r="V9" s="117">
        <f>'AEDET-FBC'!V9</f>
        <v>1</v>
      </c>
      <c r="W9" s="33"/>
      <c r="X9" s="117"/>
      <c r="Y9" s="119"/>
      <c r="Z9" s="117"/>
      <c r="AB9" s="3" t="str">
        <f t="shared" si="0"/>
        <v>Y</v>
      </c>
      <c r="AC9" s="34" t="s">
        <v>3</v>
      </c>
      <c r="AD9" s="122"/>
      <c r="AE9" s="14"/>
      <c r="AG9" s="48" t="s">
        <v>193</v>
      </c>
      <c r="AZ9" s="2">
        <v>1</v>
      </c>
      <c r="BA9" s="2">
        <v>5</v>
      </c>
      <c r="BB9" s="2" t="s">
        <v>124</v>
      </c>
    </row>
    <row r="10" spans="1:54" ht="11.25" customHeight="1">
      <c r="A10" s="33" t="s">
        <v>1</v>
      </c>
      <c r="B10" s="33" t="s">
        <v>189</v>
      </c>
      <c r="C10" s="33"/>
      <c r="D10" s="117">
        <f>'AEDET-FBC'!D10</f>
        <v>1</v>
      </c>
      <c r="E10" s="118"/>
      <c r="F10" s="117"/>
      <c r="G10" s="119"/>
      <c r="H10" s="117"/>
      <c r="J10" s="33" t="s">
        <v>29</v>
      </c>
      <c r="K10" s="33" t="s">
        <v>265</v>
      </c>
      <c r="L10" s="33"/>
      <c r="M10" s="117">
        <f>'AEDET-FBC'!M10</f>
        <v>1</v>
      </c>
      <c r="N10" s="118"/>
      <c r="O10" s="117"/>
      <c r="P10" s="119"/>
      <c r="Q10" s="117"/>
      <c r="S10" s="33" t="s">
        <v>65</v>
      </c>
      <c r="T10" s="33" t="s">
        <v>207</v>
      </c>
      <c r="U10" s="33"/>
      <c r="V10" s="117">
        <f>'AEDET-FBC'!V10</f>
        <v>1</v>
      </c>
      <c r="W10" s="33"/>
      <c r="X10" s="117"/>
      <c r="Y10" s="119"/>
      <c r="Z10" s="117"/>
      <c r="AB10" s="3" t="str">
        <f t="shared" si="0"/>
        <v>Y</v>
      </c>
      <c r="AC10" s="34" t="s">
        <v>38</v>
      </c>
      <c r="AD10" s="122"/>
      <c r="AE10" s="20"/>
      <c r="AG10" s="48" t="s">
        <v>136</v>
      </c>
      <c r="AZ10" s="2">
        <v>0</v>
      </c>
      <c r="BA10" s="2">
        <v>4</v>
      </c>
      <c r="BB10" s="2"/>
    </row>
    <row r="11" spans="1:54" ht="11.25" customHeight="1">
      <c r="A11" s="33" t="s">
        <v>2</v>
      </c>
      <c r="B11" s="33" t="s">
        <v>188</v>
      </c>
      <c r="C11" s="33"/>
      <c r="D11" s="117">
        <f>'AEDET-FBC'!D11</f>
        <v>1</v>
      </c>
      <c r="E11" s="118"/>
      <c r="F11" s="117"/>
      <c r="G11" s="119"/>
      <c r="H11" s="117"/>
      <c r="J11" s="33" t="s">
        <v>30</v>
      </c>
      <c r="K11" s="33" t="s">
        <v>266</v>
      </c>
      <c r="L11" s="33"/>
      <c r="M11" s="117">
        <f>'AEDET-FBC'!M11</f>
        <v>1</v>
      </c>
      <c r="N11" s="118"/>
      <c r="O11" s="117"/>
      <c r="P11" s="119"/>
      <c r="Q11" s="117"/>
      <c r="S11" s="33" t="s">
        <v>66</v>
      </c>
      <c r="T11" s="33" t="s">
        <v>170</v>
      </c>
      <c r="U11" s="33"/>
      <c r="V11" s="117">
        <f>'AEDET-FBC'!V11</f>
        <v>1</v>
      </c>
      <c r="W11" s="33"/>
      <c r="X11" s="117"/>
      <c r="Y11" s="119"/>
      <c r="Z11" s="117"/>
      <c r="AB11" s="3" t="str">
        <f t="shared" si="0"/>
        <v>Y</v>
      </c>
      <c r="AC11" s="34" t="s">
        <v>39</v>
      </c>
      <c r="AD11" s="122"/>
      <c r="AE11" s="14"/>
      <c r="AG11" s="49" t="s">
        <v>137</v>
      </c>
      <c r="BA11" s="2">
        <v>3</v>
      </c>
      <c r="BB11" s="2"/>
    </row>
    <row r="12" spans="1:54" ht="11.25" customHeight="1">
      <c r="A12" s="33" t="s">
        <v>5</v>
      </c>
      <c r="B12" s="33" t="s">
        <v>104</v>
      </c>
      <c r="C12" s="33"/>
      <c r="D12" s="117">
        <f>'AEDET-FBC'!D12</f>
        <v>1</v>
      </c>
      <c r="E12" s="118"/>
      <c r="F12" s="117"/>
      <c r="G12" s="119"/>
      <c r="H12" s="117"/>
      <c r="J12" s="33" t="s">
        <v>31</v>
      </c>
      <c r="K12" s="33" t="s">
        <v>159</v>
      </c>
      <c r="L12" s="33"/>
      <c r="M12" s="117">
        <f>'AEDET-FBC'!M12</f>
        <v>1</v>
      </c>
      <c r="N12" s="118"/>
      <c r="O12" s="117"/>
      <c r="P12" s="119"/>
      <c r="Q12" s="117"/>
      <c r="S12" s="33" t="s">
        <v>67</v>
      </c>
      <c r="T12" s="33" t="s">
        <v>204</v>
      </c>
      <c r="U12" s="33"/>
      <c r="V12" s="117">
        <f>'AEDET-FBC'!V12</f>
        <v>1</v>
      </c>
      <c r="W12" s="33"/>
      <c r="X12" s="117"/>
      <c r="Y12" s="119"/>
      <c r="Z12" s="117"/>
      <c r="AB12" s="3" t="str">
        <f t="shared" si="0"/>
        <v>Y</v>
      </c>
      <c r="AC12" s="34" t="s">
        <v>40</v>
      </c>
      <c r="AD12" s="122"/>
      <c r="AE12" s="14"/>
      <c r="BA12" s="2">
        <v>2</v>
      </c>
      <c r="BB12" s="2"/>
    </row>
    <row r="13" spans="1:54" ht="11.25" customHeight="1">
      <c r="A13" s="33" t="s">
        <v>3</v>
      </c>
      <c r="B13" s="33" t="s">
        <v>258</v>
      </c>
      <c r="C13" s="33"/>
      <c r="D13" s="117">
        <f>'AEDET-FBC'!D13</f>
        <v>1</v>
      </c>
      <c r="E13" s="118"/>
      <c r="F13" s="117"/>
      <c r="G13" s="119"/>
      <c r="H13" s="117"/>
      <c r="J13" s="33" t="s">
        <v>45</v>
      </c>
      <c r="K13" s="39" t="s">
        <v>201</v>
      </c>
      <c r="L13" s="33"/>
      <c r="M13" s="117">
        <f>'AEDET-FBC'!M13</f>
        <v>1</v>
      </c>
      <c r="N13" s="118"/>
      <c r="O13" s="117"/>
      <c r="P13" s="119"/>
      <c r="Q13" s="117"/>
      <c r="S13" s="33" t="s">
        <v>68</v>
      </c>
      <c r="T13" s="33" t="s">
        <v>171</v>
      </c>
      <c r="U13" s="33"/>
      <c r="V13" s="117">
        <f>'AEDET-FBC'!V13</f>
        <v>1</v>
      </c>
      <c r="W13" s="33"/>
      <c r="X13" s="117"/>
      <c r="Y13" s="119"/>
      <c r="Z13" s="117"/>
      <c r="AB13" s="3" t="str">
        <f t="shared" si="0"/>
        <v>Y</v>
      </c>
      <c r="AC13" s="34" t="s">
        <v>144</v>
      </c>
      <c r="AD13" s="122"/>
      <c r="AE13" s="14"/>
      <c r="AG13" s="51" t="s">
        <v>133</v>
      </c>
      <c r="BA13" s="2">
        <v>1</v>
      </c>
      <c r="BB13" s="2"/>
    </row>
    <row r="14" spans="1:54" ht="11.25" customHeight="1">
      <c r="A14" s="33" t="s">
        <v>38</v>
      </c>
      <c r="B14" s="33" t="s">
        <v>106</v>
      </c>
      <c r="C14" s="33"/>
      <c r="D14" s="117">
        <f>'AEDET-FBC'!D14</f>
        <v>1</v>
      </c>
      <c r="E14" s="118"/>
      <c r="F14" s="117"/>
      <c r="G14" s="119"/>
      <c r="H14" s="117"/>
      <c r="J14" s="33" t="s">
        <v>46</v>
      </c>
      <c r="K14" s="39" t="s">
        <v>161</v>
      </c>
      <c r="L14" s="33"/>
      <c r="M14" s="117">
        <f>'AEDET-FBC'!M14</f>
        <v>1</v>
      </c>
      <c r="N14" s="118"/>
      <c r="O14" s="117"/>
      <c r="P14" s="119"/>
      <c r="Q14" s="117"/>
      <c r="S14" s="33" t="s">
        <v>69</v>
      </c>
      <c r="T14" s="39" t="s">
        <v>172</v>
      </c>
      <c r="U14" s="33"/>
      <c r="V14" s="117">
        <f>'AEDET-FBC'!V14</f>
        <v>1</v>
      </c>
      <c r="W14" s="33"/>
      <c r="X14" s="117"/>
      <c r="Y14" s="119"/>
      <c r="Z14" s="117"/>
      <c r="AB14" s="3" t="str">
        <f t="shared" si="0"/>
        <v>Y</v>
      </c>
      <c r="AC14" s="34" t="s">
        <v>246</v>
      </c>
      <c r="AD14" s="122"/>
      <c r="AE14" s="21"/>
      <c r="AG14" s="41" t="s">
        <v>127</v>
      </c>
      <c r="BA14" s="2">
        <v>0</v>
      </c>
      <c r="BB14" s="2"/>
    </row>
    <row r="15" spans="1:54" ht="11.25" customHeight="1">
      <c r="A15" s="33" t="s">
        <v>39</v>
      </c>
      <c r="B15" s="33" t="s">
        <v>148</v>
      </c>
      <c r="C15" s="33"/>
      <c r="D15" s="117">
        <f>'AEDET-FBC'!D15</f>
        <v>1</v>
      </c>
      <c r="E15" s="118"/>
      <c r="F15" s="117"/>
      <c r="G15" s="119"/>
      <c r="H15" s="117"/>
      <c r="J15" s="33" t="s">
        <v>47</v>
      </c>
      <c r="K15" s="39" t="s">
        <v>221</v>
      </c>
      <c r="L15" s="33"/>
      <c r="M15" s="117">
        <f>'AEDET-FBC'!M15</f>
        <v>1</v>
      </c>
      <c r="N15" s="118"/>
      <c r="O15" s="117"/>
      <c r="P15" s="119"/>
      <c r="Q15" s="117"/>
      <c r="S15" s="33" t="s">
        <v>70</v>
      </c>
      <c r="T15" s="39" t="s">
        <v>173</v>
      </c>
      <c r="U15" s="33"/>
      <c r="V15" s="117">
        <f>'AEDET-FBC'!V15</f>
        <v>1</v>
      </c>
      <c r="W15" s="33"/>
      <c r="X15" s="117"/>
      <c r="Y15" s="119"/>
      <c r="Z15" s="117"/>
      <c r="AB15" s="3" t="str">
        <f t="shared" ref="AB15:AB22" si="1">IF(H22="yes","X","Y")</f>
        <v>Y</v>
      </c>
      <c r="AC15" s="34" t="s">
        <v>9</v>
      </c>
      <c r="AD15" s="122"/>
      <c r="AE15" s="14"/>
      <c r="AG15" s="42" t="s">
        <v>128</v>
      </c>
    </row>
    <row r="16" spans="1:54" ht="11.25" customHeight="1">
      <c r="A16" s="33" t="s">
        <v>40</v>
      </c>
      <c r="B16" s="39" t="s">
        <v>260</v>
      </c>
      <c r="C16" s="33"/>
      <c r="D16" s="117">
        <f>'AEDET-FBC'!D16</f>
        <v>1</v>
      </c>
      <c r="E16" s="118"/>
      <c r="F16" s="117"/>
      <c r="G16" s="119"/>
      <c r="H16" s="117"/>
      <c r="J16" s="106" t="s">
        <v>248</v>
      </c>
      <c r="K16" s="106" t="s">
        <v>230</v>
      </c>
      <c r="M16" s="117">
        <v>2</v>
      </c>
      <c r="N16" s="118"/>
      <c r="O16" s="117"/>
      <c r="P16" s="119"/>
      <c r="Q16" s="117"/>
      <c r="S16" s="106" t="s">
        <v>71</v>
      </c>
      <c r="T16" s="106" t="s">
        <v>229</v>
      </c>
      <c r="U16" s="37"/>
      <c r="V16" s="117">
        <v>2</v>
      </c>
      <c r="W16" s="33"/>
      <c r="X16" s="117"/>
      <c r="Y16" s="119"/>
      <c r="Z16" s="117"/>
      <c r="AB16" s="3" t="str">
        <f t="shared" si="1"/>
        <v>Y</v>
      </c>
      <c r="AC16" s="34" t="s">
        <v>10</v>
      </c>
      <c r="AD16" s="122"/>
      <c r="AE16" s="14"/>
      <c r="AG16" s="43" t="s">
        <v>129</v>
      </c>
    </row>
    <row r="17" spans="1:36" ht="11.25" customHeight="1">
      <c r="A17" s="33" t="s">
        <v>144</v>
      </c>
      <c r="B17" s="39" t="s">
        <v>259</v>
      </c>
      <c r="C17" s="33"/>
      <c r="D17" s="117">
        <f>'AEDET-FBC'!D17</f>
        <v>1</v>
      </c>
      <c r="E17" s="118"/>
      <c r="F17" s="117"/>
      <c r="G17" s="119"/>
      <c r="H17" s="117"/>
      <c r="S17" s="33"/>
      <c r="AB17" s="3" t="str">
        <f t="shared" si="1"/>
        <v>Y</v>
      </c>
      <c r="AC17" s="34" t="s">
        <v>11</v>
      </c>
      <c r="AD17" s="122"/>
      <c r="AE17" s="14"/>
      <c r="AG17" s="44" t="s">
        <v>130</v>
      </c>
    </row>
    <row r="18" spans="1:36" ht="11.25" customHeight="1">
      <c r="A18" s="106" t="s">
        <v>246</v>
      </c>
      <c r="B18" s="106" t="s">
        <v>226</v>
      </c>
      <c r="C18" s="38"/>
      <c r="D18" s="117">
        <v>2</v>
      </c>
      <c r="E18" s="118"/>
      <c r="F18" s="117"/>
      <c r="G18" s="119"/>
      <c r="H18" s="117"/>
      <c r="AB18" s="3" t="str">
        <f t="shared" si="1"/>
        <v>Y</v>
      </c>
      <c r="AC18" s="34" t="s">
        <v>12</v>
      </c>
      <c r="AD18" s="122"/>
      <c r="AE18" s="14"/>
      <c r="AG18" s="45" t="s">
        <v>131</v>
      </c>
    </row>
    <row r="19" spans="1:36" ht="11.25" customHeight="1">
      <c r="A19" s="38"/>
      <c r="B19" s="38"/>
      <c r="C19" s="38"/>
      <c r="D19" s="35"/>
      <c r="E19" s="37"/>
      <c r="F19" s="35"/>
      <c r="G19" s="35"/>
      <c r="H19" s="35"/>
      <c r="AB19" s="3" t="str">
        <f t="shared" si="1"/>
        <v>Y</v>
      </c>
      <c r="AC19" s="34" t="s">
        <v>13</v>
      </c>
      <c r="AD19" s="122"/>
      <c r="AE19" s="14"/>
      <c r="AG19" s="46" t="s">
        <v>132</v>
      </c>
    </row>
    <row r="20" spans="1:36" ht="11.25" customHeight="1">
      <c r="B20" s="72" t="s">
        <v>84</v>
      </c>
      <c r="D20" s="28" t="s">
        <v>116</v>
      </c>
      <c r="E20" s="31"/>
      <c r="F20" s="29" t="s">
        <v>134</v>
      </c>
      <c r="G20" s="32"/>
      <c r="H20" s="29" t="s">
        <v>119</v>
      </c>
      <c r="K20" s="56" t="s">
        <v>51</v>
      </c>
      <c r="M20" s="28" t="s">
        <v>116</v>
      </c>
      <c r="N20" s="2"/>
      <c r="O20" s="29" t="s">
        <v>134</v>
      </c>
      <c r="P20" s="12"/>
      <c r="Q20" s="30" t="s">
        <v>119</v>
      </c>
      <c r="S20" s="33"/>
      <c r="T20" s="59" t="s">
        <v>8</v>
      </c>
      <c r="V20" s="28" t="s">
        <v>116</v>
      </c>
      <c r="W20" s="2"/>
      <c r="X20" s="29" t="s">
        <v>134</v>
      </c>
      <c r="Y20" s="12"/>
      <c r="Z20" s="30" t="s">
        <v>119</v>
      </c>
      <c r="AB20" s="3" t="str">
        <f t="shared" si="1"/>
        <v>Y</v>
      </c>
      <c r="AC20" s="34" t="s">
        <v>41</v>
      </c>
      <c r="AD20" s="122"/>
      <c r="AE20" s="14"/>
      <c r="AG20" s="47" t="s">
        <v>194</v>
      </c>
    </row>
    <row r="21" spans="1:36" ht="11.25" customHeight="1">
      <c r="A21" s="33" t="s">
        <v>9</v>
      </c>
      <c r="B21" s="33" t="s">
        <v>107</v>
      </c>
      <c r="C21" s="33"/>
      <c r="D21" s="117">
        <f>'AEDET-FBC'!D21</f>
        <v>1</v>
      </c>
      <c r="E21" s="118"/>
      <c r="F21" s="117"/>
      <c r="G21" s="119"/>
      <c r="H21" s="117"/>
      <c r="J21" s="33" t="s">
        <v>34</v>
      </c>
      <c r="K21" s="33" t="s">
        <v>126</v>
      </c>
      <c r="L21" s="33"/>
      <c r="M21" s="117">
        <f>'AEDET-FBC'!M21</f>
        <v>1</v>
      </c>
      <c r="N21" s="118"/>
      <c r="O21" s="117"/>
      <c r="P21" s="119"/>
      <c r="Q21" s="117"/>
      <c r="S21" s="33" t="s">
        <v>77</v>
      </c>
      <c r="T21" s="33" t="s">
        <v>174</v>
      </c>
      <c r="U21" s="33"/>
      <c r="V21" s="117">
        <f>'AEDET-FBC'!V21</f>
        <v>1</v>
      </c>
      <c r="W21" s="33"/>
      <c r="X21" s="117"/>
      <c r="Y21" s="119"/>
      <c r="Z21" s="117"/>
      <c r="AB21" s="3" t="str">
        <f t="shared" si="1"/>
        <v>Y</v>
      </c>
      <c r="AC21" s="34" t="s">
        <v>42</v>
      </c>
      <c r="AD21" s="122"/>
      <c r="AE21" s="14"/>
    </row>
    <row r="22" spans="1:36" ht="11.25" customHeight="1">
      <c r="A22" s="33" t="s">
        <v>10</v>
      </c>
      <c r="B22" s="33" t="s">
        <v>140</v>
      </c>
      <c r="C22" s="33"/>
      <c r="D22" s="117">
        <f>'AEDET-FBC'!D22</f>
        <v>1</v>
      </c>
      <c r="E22" s="118"/>
      <c r="F22" s="117"/>
      <c r="G22" s="119"/>
      <c r="H22" s="117"/>
      <c r="J22" s="33" t="s">
        <v>35</v>
      </c>
      <c r="K22" s="33" t="s">
        <v>59</v>
      </c>
      <c r="L22" s="33"/>
      <c r="M22" s="117">
        <f>'AEDET-FBC'!M22</f>
        <v>1</v>
      </c>
      <c r="N22" s="118"/>
      <c r="O22" s="117"/>
      <c r="P22" s="119"/>
      <c r="Q22" s="117"/>
      <c r="S22" s="33" t="s">
        <v>78</v>
      </c>
      <c r="T22" s="33" t="s">
        <v>175</v>
      </c>
      <c r="U22" s="33"/>
      <c r="V22" s="117">
        <f>'AEDET-FBC'!V22</f>
        <v>1</v>
      </c>
      <c r="W22" s="33"/>
      <c r="X22" s="117"/>
      <c r="Y22" s="119"/>
      <c r="Z22" s="117"/>
      <c r="AB22" s="3" t="str">
        <f t="shared" si="1"/>
        <v>Y</v>
      </c>
      <c r="AC22" s="34" t="s">
        <v>43</v>
      </c>
      <c r="AD22" s="122"/>
      <c r="AE22" s="14"/>
    </row>
    <row r="23" spans="1:36" ht="11.25" customHeight="1">
      <c r="A23" s="33" t="s">
        <v>11</v>
      </c>
      <c r="B23" s="33" t="s">
        <v>108</v>
      </c>
      <c r="C23" s="33"/>
      <c r="D23" s="117">
        <f>'AEDET-FBC'!D23</f>
        <v>1</v>
      </c>
      <c r="E23" s="118"/>
      <c r="F23" s="117"/>
      <c r="G23" s="119"/>
      <c r="H23" s="117"/>
      <c r="J23" s="33" t="s">
        <v>36</v>
      </c>
      <c r="K23" s="33" t="s">
        <v>60</v>
      </c>
      <c r="L23" s="33"/>
      <c r="M23" s="117">
        <f>'AEDET-FBC'!M23</f>
        <v>1</v>
      </c>
      <c r="N23" s="118"/>
      <c r="O23" s="117"/>
      <c r="P23" s="119"/>
      <c r="Q23" s="117"/>
      <c r="S23" s="33" t="s">
        <v>79</v>
      </c>
      <c r="T23" s="33" t="s">
        <v>205</v>
      </c>
      <c r="U23" s="33"/>
      <c r="V23" s="117">
        <f>'AEDET-FBC'!V23</f>
        <v>1</v>
      </c>
      <c r="W23" s="33"/>
      <c r="X23" s="117"/>
      <c r="Y23" s="119"/>
      <c r="Z23" s="117"/>
      <c r="AB23" s="3" t="e">
        <f>IF(#REF!="yes","X","Y")</f>
        <v>#REF!</v>
      </c>
      <c r="AC23" s="34" t="s">
        <v>251</v>
      </c>
      <c r="AD23" s="122"/>
      <c r="AE23" s="14"/>
      <c r="AF23" s="19"/>
      <c r="AG23" s="8" t="s">
        <v>215</v>
      </c>
    </row>
    <row r="24" spans="1:36" ht="11.25" customHeight="1">
      <c r="A24" s="33" t="s">
        <v>12</v>
      </c>
      <c r="B24" s="33" t="s">
        <v>224</v>
      </c>
      <c r="C24" s="33"/>
      <c r="D24" s="117">
        <f>'AEDET-FBC'!D24</f>
        <v>1</v>
      </c>
      <c r="E24" s="118"/>
      <c r="F24" s="117"/>
      <c r="G24" s="119"/>
      <c r="H24" s="117"/>
      <c r="J24" s="33" t="s">
        <v>37</v>
      </c>
      <c r="K24" s="33" t="s">
        <v>61</v>
      </c>
      <c r="L24" s="33"/>
      <c r="M24" s="117">
        <v>1</v>
      </c>
      <c r="N24" s="118"/>
      <c r="O24" s="117"/>
      <c r="P24" s="119"/>
      <c r="Q24" s="117"/>
      <c r="S24" s="33" t="s">
        <v>80</v>
      </c>
      <c r="T24" s="33" t="s">
        <v>177</v>
      </c>
      <c r="U24" s="33"/>
      <c r="V24" s="117">
        <f>'AEDET-FBC'!V24</f>
        <v>1</v>
      </c>
      <c r="W24" s="33"/>
      <c r="X24" s="117"/>
      <c r="Y24" s="119"/>
      <c r="Z24" s="117"/>
      <c r="AB24" s="3" t="str">
        <f t="shared" ref="AB24:AB30" si="2">IF(H32="yes","X","Y")</f>
        <v>Y</v>
      </c>
      <c r="AC24" s="34" t="s">
        <v>16</v>
      </c>
      <c r="AD24" s="122"/>
      <c r="AE24" s="14"/>
      <c r="AF24" s="14"/>
    </row>
    <row r="25" spans="1:36" ht="11.25" customHeight="1">
      <c r="A25" s="33" t="s">
        <v>13</v>
      </c>
      <c r="B25" s="33" t="s">
        <v>110</v>
      </c>
      <c r="C25" s="33"/>
      <c r="D25" s="117">
        <f>'AEDET-FBC'!D25</f>
        <v>1</v>
      </c>
      <c r="E25" s="118"/>
      <c r="F25" s="117"/>
      <c r="G25" s="119"/>
      <c r="H25" s="117"/>
      <c r="J25" s="33" t="s">
        <v>48</v>
      </c>
      <c r="K25" s="33" t="s">
        <v>62</v>
      </c>
      <c r="L25" s="33"/>
      <c r="M25" s="117">
        <f>'AEDET-FBC'!M25</f>
        <v>1</v>
      </c>
      <c r="N25" s="118"/>
      <c r="O25" s="117"/>
      <c r="P25" s="119"/>
      <c r="Q25" s="117"/>
      <c r="S25" s="33" t="s">
        <v>81</v>
      </c>
      <c r="T25" s="33" t="s">
        <v>176</v>
      </c>
      <c r="U25" s="33"/>
      <c r="V25" s="117">
        <f>'AEDET-FBC'!V25</f>
        <v>1</v>
      </c>
      <c r="W25" s="33"/>
      <c r="X25" s="117"/>
      <c r="Y25" s="119"/>
      <c r="Z25" s="117"/>
      <c r="AB25" s="3" t="str">
        <f t="shared" si="2"/>
        <v>Y</v>
      </c>
      <c r="AC25" s="34" t="s">
        <v>17</v>
      </c>
      <c r="AD25" s="122"/>
      <c r="AE25" s="14"/>
      <c r="AF25" s="27">
        <v>1</v>
      </c>
      <c r="AG25" s="146" t="s">
        <v>237</v>
      </c>
      <c r="AH25" s="146"/>
      <c r="AI25" s="146"/>
      <c r="AJ25" s="146"/>
    </row>
    <row r="26" spans="1:36" ht="11.25" customHeight="1">
      <c r="A26" s="33" t="s">
        <v>41</v>
      </c>
      <c r="B26" s="33" t="s">
        <v>225</v>
      </c>
      <c r="C26" s="33"/>
      <c r="D26" s="117">
        <f>'AEDET-FBC'!D26</f>
        <v>1</v>
      </c>
      <c r="E26" s="118"/>
      <c r="F26" s="117"/>
      <c r="G26" s="119"/>
      <c r="H26" s="117"/>
      <c r="J26" s="33" t="s">
        <v>49</v>
      </c>
      <c r="K26" s="39" t="s">
        <v>202</v>
      </c>
      <c r="L26" s="33"/>
      <c r="M26" s="117">
        <v>1</v>
      </c>
      <c r="N26" s="118"/>
      <c r="O26" s="117"/>
      <c r="P26" s="119"/>
      <c r="Q26" s="117"/>
      <c r="S26" s="33" t="s">
        <v>82</v>
      </c>
      <c r="T26" s="39" t="s">
        <v>222</v>
      </c>
      <c r="U26" s="33"/>
      <c r="V26" s="117">
        <f>'AEDET-FBC'!V26</f>
        <v>1</v>
      </c>
      <c r="W26" s="33"/>
      <c r="X26" s="117"/>
      <c r="Y26" s="119"/>
      <c r="Z26" s="117"/>
      <c r="AB26" s="3" t="str">
        <f t="shared" si="2"/>
        <v>Y</v>
      </c>
      <c r="AC26" s="34" t="s">
        <v>18</v>
      </c>
      <c r="AD26" s="122"/>
      <c r="AE26" s="14"/>
      <c r="AF26" s="27">
        <v>2</v>
      </c>
      <c r="AG26" s="146" t="s">
        <v>238</v>
      </c>
      <c r="AH26" s="146"/>
      <c r="AI26" s="146"/>
      <c r="AJ26" s="146"/>
    </row>
    <row r="27" spans="1:36" ht="11.25" customHeight="1">
      <c r="A27" s="33" t="s">
        <v>42</v>
      </c>
      <c r="B27" s="39" t="s">
        <v>151</v>
      </c>
      <c r="C27" s="33"/>
      <c r="D27" s="117">
        <f>'AEDET-FBC'!D27</f>
        <v>1</v>
      </c>
      <c r="E27" s="118"/>
      <c r="F27" s="117"/>
      <c r="G27" s="119"/>
      <c r="H27" s="117"/>
      <c r="J27" s="33" t="s">
        <v>50</v>
      </c>
      <c r="K27" s="39" t="s">
        <v>164</v>
      </c>
      <c r="M27" s="117">
        <v>1</v>
      </c>
      <c r="O27" s="117"/>
      <c r="Q27" s="117"/>
      <c r="S27" s="106" t="s">
        <v>83</v>
      </c>
      <c r="T27" s="106" t="s">
        <v>236</v>
      </c>
      <c r="U27" s="37"/>
      <c r="V27" s="117">
        <v>2</v>
      </c>
      <c r="W27" s="33"/>
      <c r="X27" s="117"/>
      <c r="Y27" s="119"/>
      <c r="Z27" s="117"/>
      <c r="AB27" s="3" t="str">
        <f t="shared" si="2"/>
        <v>Y</v>
      </c>
      <c r="AC27" s="34" t="s">
        <v>19</v>
      </c>
      <c r="AD27" s="122"/>
      <c r="AE27" s="14"/>
      <c r="AF27" s="27"/>
      <c r="AG27" s="146" t="s">
        <v>239</v>
      </c>
      <c r="AH27" s="146"/>
      <c r="AI27" s="146"/>
      <c r="AJ27" s="146"/>
    </row>
    <row r="28" spans="1:36" ht="11.25" customHeight="1">
      <c r="A28" s="33" t="s">
        <v>43</v>
      </c>
      <c r="B28" s="39" t="s">
        <v>267</v>
      </c>
      <c r="C28" s="33"/>
      <c r="D28" s="117">
        <f>'AEDET-FBC'!D28</f>
        <v>1</v>
      </c>
      <c r="E28" s="118"/>
      <c r="F28" s="117"/>
      <c r="G28" s="119"/>
      <c r="H28" s="117"/>
      <c r="AB28" s="3" t="str">
        <f t="shared" si="2"/>
        <v>Y</v>
      </c>
      <c r="AC28" s="34" t="s">
        <v>20</v>
      </c>
      <c r="AD28" s="122"/>
      <c r="AE28" s="14"/>
      <c r="AF28" s="27">
        <v>3</v>
      </c>
      <c r="AG28" s="146" t="s">
        <v>240</v>
      </c>
      <c r="AH28" s="146"/>
      <c r="AI28" s="146"/>
      <c r="AJ28" s="146"/>
    </row>
    <row r="29" spans="1:36" ht="11.25" customHeight="1">
      <c r="A29" s="106" t="s">
        <v>247</v>
      </c>
      <c r="B29" s="106" t="s">
        <v>227</v>
      </c>
      <c r="C29" s="33"/>
      <c r="D29" s="117">
        <v>2</v>
      </c>
      <c r="E29" s="118"/>
      <c r="F29" s="117"/>
      <c r="G29" s="119"/>
      <c r="H29" s="117"/>
      <c r="AB29" s="3" t="str">
        <f t="shared" si="2"/>
        <v>Y</v>
      </c>
      <c r="AC29" s="34" t="s">
        <v>21</v>
      </c>
      <c r="AD29" s="122"/>
      <c r="AE29" s="14"/>
      <c r="AF29" s="27">
        <v>4</v>
      </c>
      <c r="AG29" s="146" t="s">
        <v>241</v>
      </c>
      <c r="AH29" s="146"/>
      <c r="AI29" s="146"/>
      <c r="AJ29" s="146"/>
    </row>
    <row r="30" spans="1:36" ht="11.25" customHeight="1">
      <c r="A30" s="38"/>
      <c r="B30" s="38"/>
      <c r="C30" s="33"/>
      <c r="D30" s="35"/>
      <c r="E30" s="33"/>
      <c r="F30" s="35"/>
      <c r="G30" s="35"/>
      <c r="H30" s="35"/>
      <c r="AB30" s="3" t="str">
        <f t="shared" si="2"/>
        <v>Y</v>
      </c>
      <c r="AC30" s="34" t="s">
        <v>22</v>
      </c>
      <c r="AD30" s="122"/>
      <c r="AE30" s="14"/>
      <c r="AF30" s="27">
        <v>5</v>
      </c>
      <c r="AG30" s="146" t="s">
        <v>139</v>
      </c>
      <c r="AH30" s="146"/>
      <c r="AI30" s="146"/>
      <c r="AJ30" s="146"/>
    </row>
    <row r="31" spans="1:36" ht="11.25" customHeight="1">
      <c r="B31" s="73" t="s">
        <v>94</v>
      </c>
      <c r="D31" s="28" t="s">
        <v>116</v>
      </c>
      <c r="E31" s="31"/>
      <c r="F31" s="29" t="s">
        <v>134</v>
      </c>
      <c r="G31" s="32"/>
      <c r="H31" s="29" t="s">
        <v>119</v>
      </c>
      <c r="K31" s="57" t="s">
        <v>63</v>
      </c>
      <c r="M31" s="28" t="s">
        <v>116</v>
      </c>
      <c r="N31" s="2"/>
      <c r="O31" s="29" t="s">
        <v>134</v>
      </c>
      <c r="P31" s="12"/>
      <c r="Q31" s="30" t="s">
        <v>119</v>
      </c>
      <c r="T31" s="74" t="s">
        <v>15</v>
      </c>
      <c r="V31" s="28" t="s">
        <v>116</v>
      </c>
      <c r="W31" s="2"/>
      <c r="X31" s="29" t="s">
        <v>134</v>
      </c>
      <c r="Y31" s="12"/>
      <c r="Z31" s="30" t="s">
        <v>119</v>
      </c>
      <c r="AB31" s="3" t="str">
        <f t="shared" ref="AB31:AB32" si="3">IF(H39="yes","X","Y")</f>
        <v>Y</v>
      </c>
      <c r="AC31" s="34" t="s">
        <v>23</v>
      </c>
      <c r="AD31" s="122"/>
      <c r="AE31" s="14"/>
      <c r="AF31" s="14">
        <v>6</v>
      </c>
      <c r="AG31" s="139" t="s">
        <v>242</v>
      </c>
      <c r="AH31" s="139"/>
      <c r="AI31" s="139"/>
      <c r="AJ31" s="139"/>
    </row>
    <row r="32" spans="1:36" ht="11.25" customHeight="1">
      <c r="A32" s="33" t="s">
        <v>16</v>
      </c>
      <c r="B32" s="33" t="s">
        <v>111</v>
      </c>
      <c r="C32" s="33"/>
      <c r="D32" s="117">
        <f>'AEDET-FBC'!D32</f>
        <v>1</v>
      </c>
      <c r="E32" s="118"/>
      <c r="F32" s="117"/>
      <c r="G32" s="119"/>
      <c r="H32" s="121"/>
      <c r="J32" s="33" t="s">
        <v>125</v>
      </c>
      <c r="K32" s="33" t="s">
        <v>72</v>
      </c>
      <c r="L32" s="33"/>
      <c r="M32" s="117">
        <f>'AEDET-FBC'!M32</f>
        <v>0</v>
      </c>
      <c r="N32" s="118"/>
      <c r="O32" s="117"/>
      <c r="P32" s="119"/>
      <c r="Q32" s="117"/>
      <c r="S32" s="33" t="s">
        <v>85</v>
      </c>
      <c r="T32" s="33" t="s">
        <v>178</v>
      </c>
      <c r="U32" s="33"/>
      <c r="V32" s="117">
        <f>'AEDET-FBC'!V32</f>
        <v>1</v>
      </c>
      <c r="W32" s="118"/>
      <c r="X32" s="117"/>
      <c r="Y32" s="119"/>
      <c r="Z32" s="117"/>
      <c r="AB32" s="3" t="str">
        <f t="shared" si="3"/>
        <v>Y</v>
      </c>
      <c r="AC32" s="34" t="s">
        <v>44</v>
      </c>
      <c r="AD32" s="122"/>
      <c r="AE32" s="14"/>
    </row>
    <row r="33" spans="1:38" ht="11.25" customHeight="1">
      <c r="A33" s="33" t="s">
        <v>17</v>
      </c>
      <c r="B33" s="33" t="s">
        <v>112</v>
      </c>
      <c r="C33" s="33"/>
      <c r="D33" s="117">
        <f>'AEDET-FBC'!D33</f>
        <v>1</v>
      </c>
      <c r="E33" s="118"/>
      <c r="F33" s="117"/>
      <c r="G33" s="119"/>
      <c r="H33" s="117"/>
      <c r="J33" s="33" t="s">
        <v>52</v>
      </c>
      <c r="K33" s="33" t="s">
        <v>73</v>
      </c>
      <c r="L33" s="33"/>
      <c r="M33" s="117">
        <f>'AEDET-FBC'!M33</f>
        <v>0</v>
      </c>
      <c r="N33" s="118"/>
      <c r="O33" s="117"/>
      <c r="P33" s="119"/>
      <c r="Q33" s="117"/>
      <c r="S33" s="33" t="s">
        <v>86</v>
      </c>
      <c r="T33" s="33" t="s">
        <v>192</v>
      </c>
      <c r="U33" s="33"/>
      <c r="V33" s="117">
        <f>'AEDET-FBC'!V33</f>
        <v>1</v>
      </c>
      <c r="W33" s="118"/>
      <c r="X33" s="117"/>
      <c r="Y33" s="119"/>
      <c r="Z33" s="117"/>
      <c r="AB33" s="3" t="str">
        <f>IF(Q9="yes","X","Y")</f>
        <v>Y</v>
      </c>
      <c r="AC33" s="34" t="s">
        <v>28</v>
      </c>
      <c r="AD33" s="122"/>
      <c r="AE33" s="14"/>
      <c r="AF33" s="14"/>
      <c r="AG33" s="105"/>
      <c r="AH33" s="102"/>
      <c r="AI33" s="102"/>
      <c r="AJ33" s="102"/>
      <c r="AK33" s="102"/>
    </row>
    <row r="34" spans="1:38" ht="11.25" customHeight="1">
      <c r="A34" s="33" t="s">
        <v>18</v>
      </c>
      <c r="B34" s="33" t="s">
        <v>113</v>
      </c>
      <c r="C34" s="33"/>
      <c r="D34" s="117">
        <v>1</v>
      </c>
      <c r="E34" s="118"/>
      <c r="F34" s="117"/>
      <c r="G34" s="119"/>
      <c r="H34" s="117"/>
      <c r="J34" s="33" t="s">
        <v>53</v>
      </c>
      <c r="K34" s="33" t="s">
        <v>74</v>
      </c>
      <c r="L34" s="33"/>
      <c r="M34" s="117">
        <f>'AEDET-FBC'!M34</f>
        <v>1</v>
      </c>
      <c r="N34" s="118"/>
      <c r="O34" s="117"/>
      <c r="P34" s="119"/>
      <c r="Q34" s="117"/>
      <c r="S34" s="33" t="s">
        <v>87</v>
      </c>
      <c r="T34" s="33" t="s">
        <v>180</v>
      </c>
      <c r="U34" s="33"/>
      <c r="V34" s="117">
        <f>'AEDET-FBC'!V34</f>
        <v>1</v>
      </c>
      <c r="W34" s="118"/>
      <c r="X34" s="117"/>
      <c r="Y34" s="119"/>
      <c r="Z34" s="117"/>
      <c r="AB34" s="3" t="str">
        <f t="shared" ref="AB34:AB40" si="4">IF(Q10="yes","X","Y")</f>
        <v>Y</v>
      </c>
      <c r="AC34" s="34" t="s">
        <v>29</v>
      </c>
      <c r="AD34" s="122"/>
      <c r="AF34" s="14"/>
      <c r="AG34" s="102"/>
      <c r="AH34" s="102"/>
      <c r="AI34" s="102"/>
      <c r="AJ34" s="102"/>
      <c r="AK34" s="102"/>
      <c r="AL34" s="102"/>
    </row>
    <row r="35" spans="1:38" ht="11.25" customHeight="1">
      <c r="A35" s="33" t="s">
        <v>19</v>
      </c>
      <c r="B35" s="33" t="s">
        <v>114</v>
      </c>
      <c r="C35" s="33"/>
      <c r="D35" s="117">
        <f>'AEDET-FBC'!D35</f>
        <v>1</v>
      </c>
      <c r="E35" s="118"/>
      <c r="F35" s="117"/>
      <c r="G35" s="119"/>
      <c r="H35" s="117"/>
      <c r="J35" s="33" t="s">
        <v>54</v>
      </c>
      <c r="K35" s="33" t="s">
        <v>165</v>
      </c>
      <c r="L35" s="33"/>
      <c r="M35" s="117">
        <f>'AEDET-FBC'!M35</f>
        <v>1</v>
      </c>
      <c r="N35" s="118"/>
      <c r="O35" s="117"/>
      <c r="P35" s="119"/>
      <c r="Q35" s="117"/>
      <c r="S35" s="33" t="s">
        <v>88</v>
      </c>
      <c r="T35" s="33" t="s">
        <v>24</v>
      </c>
      <c r="U35" s="33"/>
      <c r="V35" s="117">
        <f>'AEDET-FBC'!V35</f>
        <v>1</v>
      </c>
      <c r="W35" s="118"/>
      <c r="X35" s="117"/>
      <c r="Y35" s="119"/>
      <c r="Z35" s="117"/>
      <c r="AB35" s="3" t="str">
        <f t="shared" si="4"/>
        <v>Y</v>
      </c>
      <c r="AC35" s="34" t="s">
        <v>30</v>
      </c>
      <c r="AD35" s="122"/>
      <c r="AF35" s="14"/>
      <c r="AG35" s="102"/>
      <c r="AH35" s="102"/>
      <c r="AI35" s="102"/>
      <c r="AJ35" s="102"/>
      <c r="AK35" s="102"/>
      <c r="AL35" s="102"/>
    </row>
    <row r="36" spans="1:38" ht="11.25" customHeight="1">
      <c r="A36" s="33" t="s">
        <v>20</v>
      </c>
      <c r="B36" s="33" t="s">
        <v>153</v>
      </c>
      <c r="C36" s="33"/>
      <c r="D36" s="117">
        <f>'AEDET-FBC'!D36</f>
        <v>1</v>
      </c>
      <c r="E36" s="118"/>
      <c r="F36" s="117"/>
      <c r="G36" s="119"/>
      <c r="H36" s="117"/>
      <c r="J36" s="33" t="s">
        <v>55</v>
      </c>
      <c r="K36" s="33" t="s">
        <v>75</v>
      </c>
      <c r="L36" s="33"/>
      <c r="M36" s="117">
        <f>'AEDET-FBC'!M36</f>
        <v>1</v>
      </c>
      <c r="N36" s="118"/>
      <c r="O36" s="117"/>
      <c r="P36" s="119"/>
      <c r="Q36" s="117"/>
      <c r="S36" s="33" t="s">
        <v>89</v>
      </c>
      <c r="T36" s="33" t="s">
        <v>206</v>
      </c>
      <c r="U36" s="33"/>
      <c r="V36" s="117">
        <f>'AEDET-FBC'!V36</f>
        <v>1</v>
      </c>
      <c r="W36" s="118"/>
      <c r="X36" s="117"/>
      <c r="Y36" s="119"/>
      <c r="Z36" s="117"/>
      <c r="AB36" s="3" t="str">
        <f t="shared" si="4"/>
        <v>Y</v>
      </c>
      <c r="AC36" s="34" t="s">
        <v>31</v>
      </c>
      <c r="AD36" s="122"/>
      <c r="AF36" s="103" t="s">
        <v>216</v>
      </c>
      <c r="AG36" s="26" t="s">
        <v>217</v>
      </c>
      <c r="AH36" s="104" t="s">
        <v>218</v>
      </c>
      <c r="AI36" s="104" t="s">
        <v>219</v>
      </c>
      <c r="AJ36" s="104" t="s">
        <v>220</v>
      </c>
      <c r="AK36" s="102"/>
      <c r="AL36" s="102"/>
    </row>
    <row r="37" spans="1:38" ht="11.25" customHeight="1">
      <c r="A37" s="33" t="s">
        <v>21</v>
      </c>
      <c r="B37" s="33" t="s">
        <v>115</v>
      </c>
      <c r="C37" s="33"/>
      <c r="D37" s="117">
        <f>'AEDET-FBC'!D37</f>
        <v>1</v>
      </c>
      <c r="E37" s="118"/>
      <c r="F37" s="117"/>
      <c r="G37" s="119"/>
      <c r="H37" s="117"/>
      <c r="J37" s="33" t="s">
        <v>56</v>
      </c>
      <c r="K37" s="33" t="s">
        <v>147</v>
      </c>
      <c r="L37" s="33"/>
      <c r="M37" s="117">
        <f>'AEDET-FBC'!M37</f>
        <v>1</v>
      </c>
      <c r="N37" s="118"/>
      <c r="O37" s="117"/>
      <c r="P37" s="119"/>
      <c r="Q37" s="117"/>
      <c r="S37" s="33" t="s">
        <v>90</v>
      </c>
      <c r="T37" s="33" t="s">
        <v>25</v>
      </c>
      <c r="U37" s="33"/>
      <c r="V37" s="117">
        <f>'AEDET-FBC'!V37</f>
        <v>1</v>
      </c>
      <c r="W37" s="118"/>
      <c r="X37" s="117"/>
      <c r="Y37" s="119"/>
      <c r="Z37" s="117"/>
      <c r="AB37" s="3" t="str">
        <f t="shared" si="4"/>
        <v>Y</v>
      </c>
      <c r="AC37" s="34" t="s">
        <v>45</v>
      </c>
      <c r="AD37" s="122"/>
      <c r="AF37" s="128"/>
      <c r="AG37" s="124"/>
      <c r="AH37" s="129"/>
      <c r="AI37" s="130"/>
      <c r="AJ37" s="129"/>
      <c r="AK37" s="102"/>
      <c r="AL37" s="102"/>
    </row>
    <row r="38" spans="1:38" ht="11.25" customHeight="1">
      <c r="A38" s="33" t="s">
        <v>22</v>
      </c>
      <c r="B38" s="39" t="s">
        <v>223</v>
      </c>
      <c r="C38" s="33"/>
      <c r="D38" s="117">
        <f>'AEDET-FBC'!D38</f>
        <v>1</v>
      </c>
      <c r="E38" s="118"/>
      <c r="F38" s="117"/>
      <c r="G38" s="119"/>
      <c r="H38" s="117"/>
      <c r="J38" s="33" t="s">
        <v>57</v>
      </c>
      <c r="K38" s="33" t="s">
        <v>166</v>
      </c>
      <c r="L38" s="33"/>
      <c r="M38" s="117">
        <f>'AEDET-FBC'!M38</f>
        <v>1</v>
      </c>
      <c r="N38" s="118"/>
      <c r="O38" s="117"/>
      <c r="P38" s="119"/>
      <c r="Q38" s="117"/>
      <c r="S38" s="33" t="s">
        <v>91</v>
      </c>
      <c r="T38" s="33" t="s">
        <v>26</v>
      </c>
      <c r="U38" s="33"/>
      <c r="V38" s="117">
        <f>'AEDET-FBC'!V38</f>
        <v>1</v>
      </c>
      <c r="W38" s="118"/>
      <c r="X38" s="117"/>
      <c r="Y38" s="119"/>
      <c r="Z38" s="117"/>
      <c r="AB38" s="3" t="str">
        <f t="shared" si="4"/>
        <v>Y</v>
      </c>
      <c r="AC38" s="34" t="s">
        <v>46</v>
      </c>
      <c r="AD38" s="122"/>
      <c r="AF38" s="125"/>
      <c r="AG38" s="124"/>
      <c r="AH38" s="129"/>
      <c r="AI38" s="130"/>
      <c r="AJ38" s="129"/>
      <c r="AK38" s="102"/>
      <c r="AL38" s="102"/>
    </row>
    <row r="39" spans="1:38" ht="11.25" customHeight="1">
      <c r="A39" s="33" t="s">
        <v>23</v>
      </c>
      <c r="B39" s="39" t="s">
        <v>155</v>
      </c>
      <c r="C39" s="33"/>
      <c r="D39" s="117">
        <v>1</v>
      </c>
      <c r="E39" s="118"/>
      <c r="F39" s="117"/>
      <c r="G39" s="119"/>
      <c r="H39" s="117"/>
      <c r="J39" s="33" t="s">
        <v>58</v>
      </c>
      <c r="K39" s="39" t="s">
        <v>167</v>
      </c>
      <c r="L39" s="33"/>
      <c r="M39" s="117">
        <f>'AEDET-FBC'!M39</f>
        <v>1</v>
      </c>
      <c r="N39" s="118"/>
      <c r="O39" s="117"/>
      <c r="P39" s="119"/>
      <c r="Q39" s="117"/>
      <c r="S39" s="33" t="s">
        <v>92</v>
      </c>
      <c r="T39" s="33" t="s">
        <v>117</v>
      </c>
      <c r="U39" s="33"/>
      <c r="V39" s="117">
        <f>'AEDET-FBC'!V39</f>
        <v>1</v>
      </c>
      <c r="W39" s="118"/>
      <c r="X39" s="117"/>
      <c r="Y39" s="119"/>
      <c r="Z39" s="117"/>
      <c r="AB39" s="3" t="str">
        <f t="shared" si="4"/>
        <v>Y</v>
      </c>
      <c r="AC39" s="34" t="s">
        <v>47</v>
      </c>
      <c r="AD39" s="122"/>
      <c r="AF39" s="125"/>
      <c r="AG39" s="124"/>
      <c r="AH39" s="129"/>
      <c r="AI39" s="130"/>
      <c r="AJ39" s="129"/>
      <c r="AK39" s="102"/>
      <c r="AL39" s="102"/>
    </row>
    <row r="40" spans="1:38" ht="11.25" customHeight="1">
      <c r="A40" s="106" t="s">
        <v>44</v>
      </c>
      <c r="B40" s="106" t="s">
        <v>228</v>
      </c>
      <c r="C40" s="33"/>
      <c r="D40" s="117">
        <v>2</v>
      </c>
      <c r="E40" s="118"/>
      <c r="F40" s="117"/>
      <c r="G40" s="119"/>
      <c r="H40" s="117"/>
      <c r="J40" s="33" t="s">
        <v>145</v>
      </c>
      <c r="K40" s="39" t="s">
        <v>168</v>
      </c>
      <c r="L40" s="33"/>
      <c r="M40" s="117">
        <f>'AEDET-FBC'!M40</f>
        <v>1</v>
      </c>
      <c r="N40" s="118"/>
      <c r="O40" s="117"/>
      <c r="P40" s="119"/>
      <c r="Q40" s="117"/>
      <c r="S40" s="33" t="s">
        <v>93</v>
      </c>
      <c r="T40" s="39" t="s">
        <v>182</v>
      </c>
      <c r="U40" s="33"/>
      <c r="V40" s="117">
        <f>'AEDET-FBC'!V40</f>
        <v>1</v>
      </c>
      <c r="W40" s="118"/>
      <c r="X40" s="117"/>
      <c r="Y40" s="119"/>
      <c r="Z40" s="117"/>
      <c r="AB40" s="3" t="str">
        <f t="shared" si="4"/>
        <v>Y</v>
      </c>
      <c r="AC40" s="34" t="s">
        <v>248</v>
      </c>
      <c r="AD40" s="122"/>
      <c r="AF40" s="125"/>
      <c r="AG40" s="124"/>
      <c r="AH40" s="129"/>
      <c r="AI40" s="130"/>
      <c r="AJ40" s="129"/>
      <c r="AK40" s="102"/>
      <c r="AL40" s="102"/>
    </row>
    <row r="41" spans="1:38" ht="11.25" customHeight="1">
      <c r="J41" s="33" t="s">
        <v>190</v>
      </c>
      <c r="K41" s="39" t="s">
        <v>191</v>
      </c>
      <c r="M41" s="117">
        <f>'AEDET-FBC'!M41</f>
        <v>1</v>
      </c>
      <c r="N41" s="118"/>
      <c r="O41" s="117"/>
      <c r="P41" s="119"/>
      <c r="Q41" s="117"/>
      <c r="S41" s="106" t="s">
        <v>249</v>
      </c>
      <c r="T41" s="106" t="s">
        <v>231</v>
      </c>
      <c r="U41" s="37"/>
      <c r="V41" s="117">
        <v>2</v>
      </c>
      <c r="W41" s="118"/>
      <c r="X41" s="117"/>
      <c r="Y41" s="119"/>
      <c r="Z41" s="117"/>
      <c r="AB41" s="3" t="str">
        <f>IF(Q21="yes","X","Y")</f>
        <v>Y</v>
      </c>
      <c r="AC41" s="34" t="s">
        <v>34</v>
      </c>
      <c r="AD41" s="122"/>
      <c r="AF41" s="125"/>
      <c r="AG41" s="124"/>
      <c r="AH41" s="129"/>
      <c r="AI41" s="131"/>
      <c r="AJ41" s="132"/>
      <c r="AK41" s="102"/>
      <c r="AL41" s="102"/>
    </row>
    <row r="42" spans="1:38" ht="11.25" customHeight="1">
      <c r="J42" s="33"/>
      <c r="K42" s="39"/>
      <c r="M42" s="35"/>
      <c r="N42" s="33"/>
      <c r="O42" s="35"/>
      <c r="P42" s="35"/>
      <c r="Q42" s="35"/>
      <c r="S42" s="38"/>
      <c r="T42" s="38"/>
      <c r="U42" s="37"/>
      <c r="V42" s="35"/>
      <c r="W42" s="37"/>
      <c r="X42" s="35"/>
      <c r="Y42" s="35"/>
      <c r="Z42" s="35"/>
      <c r="AB42" s="3" t="str">
        <f t="shared" ref="AB42:AB47" si="5">IF(Q22="yes","X","Y")</f>
        <v>Y</v>
      </c>
      <c r="AC42" s="34" t="s">
        <v>35</v>
      </c>
      <c r="AD42" s="122"/>
      <c r="AF42" s="125"/>
      <c r="AG42" s="124"/>
      <c r="AH42" s="129"/>
      <c r="AI42" s="131"/>
      <c r="AJ42" s="132"/>
      <c r="AK42" s="102"/>
      <c r="AL42" s="102"/>
    </row>
    <row r="43" spans="1:38" ht="11.25" customHeight="1">
      <c r="T43" s="75" t="s">
        <v>27</v>
      </c>
      <c r="V43" s="28" t="s">
        <v>116</v>
      </c>
      <c r="W43" s="2"/>
      <c r="X43" s="29" t="s">
        <v>134</v>
      </c>
      <c r="Y43" s="12"/>
      <c r="Z43" s="29" t="s">
        <v>119</v>
      </c>
      <c r="AB43" s="3" t="str">
        <f t="shared" si="5"/>
        <v>Y</v>
      </c>
      <c r="AC43" s="34" t="s">
        <v>36</v>
      </c>
      <c r="AD43" s="122"/>
      <c r="AF43" s="125"/>
      <c r="AG43" s="124"/>
      <c r="AH43" s="129"/>
      <c r="AI43" s="131"/>
      <c r="AJ43" s="132"/>
      <c r="AK43" s="102"/>
      <c r="AL43" s="102"/>
    </row>
    <row r="44" spans="1:38" ht="11.25" customHeight="1">
      <c r="A44" s="33"/>
      <c r="S44" s="33" t="s">
        <v>95</v>
      </c>
      <c r="T44" s="33" t="s">
        <v>32</v>
      </c>
      <c r="U44" s="33"/>
      <c r="V44" s="117">
        <f>'AEDET-FBC'!V44</f>
        <v>1</v>
      </c>
      <c r="W44" s="118"/>
      <c r="X44" s="117"/>
      <c r="Y44" s="119"/>
      <c r="Z44" s="117"/>
      <c r="AB44" s="3" t="str">
        <f t="shared" si="5"/>
        <v>Y</v>
      </c>
      <c r="AC44" s="34" t="s">
        <v>37</v>
      </c>
      <c r="AD44" s="122"/>
      <c r="AF44" s="125"/>
      <c r="AG44" s="124"/>
      <c r="AH44" s="129"/>
      <c r="AI44" s="131"/>
      <c r="AJ44" s="132"/>
      <c r="AK44" s="102"/>
      <c r="AL44" s="102"/>
    </row>
    <row r="45" spans="1:38" ht="11.25" customHeight="1">
      <c r="A45" s="33"/>
      <c r="S45" s="33" t="s">
        <v>96</v>
      </c>
      <c r="T45" s="33" t="s">
        <v>261</v>
      </c>
      <c r="U45" s="33"/>
      <c r="V45" s="117">
        <f>'AEDET-FBC'!V45</f>
        <v>1</v>
      </c>
      <c r="W45" s="118"/>
      <c r="X45" s="117"/>
      <c r="Y45" s="119"/>
      <c r="Z45" s="117"/>
      <c r="AB45" s="3" t="str">
        <f t="shared" si="5"/>
        <v>Y</v>
      </c>
      <c r="AC45" s="34" t="s">
        <v>48</v>
      </c>
      <c r="AD45" s="122"/>
      <c r="AF45" s="125"/>
      <c r="AG45" s="124"/>
      <c r="AH45" s="129"/>
      <c r="AI45" s="131"/>
      <c r="AJ45" s="132"/>
      <c r="AK45" s="102"/>
      <c r="AL45" s="102"/>
    </row>
    <row r="46" spans="1:38" ht="11.25" customHeight="1">
      <c r="B46" s="8" t="s">
        <v>235</v>
      </c>
      <c r="S46" s="33" t="s">
        <v>97</v>
      </c>
      <c r="T46" s="33" t="s">
        <v>262</v>
      </c>
      <c r="U46" s="33"/>
      <c r="V46" s="117">
        <f>'AEDET-FBC'!V46</f>
        <v>1</v>
      </c>
      <c r="W46" s="118"/>
      <c r="X46" s="117"/>
      <c r="Y46" s="119"/>
      <c r="Z46" s="117"/>
      <c r="AB46" s="3" t="str">
        <f t="shared" si="5"/>
        <v>Y</v>
      </c>
      <c r="AC46" s="34" t="s">
        <v>49</v>
      </c>
      <c r="AD46" s="122"/>
      <c r="AF46" s="125"/>
      <c r="AG46" s="124"/>
      <c r="AH46" s="129"/>
      <c r="AI46" s="131"/>
      <c r="AJ46" s="132"/>
      <c r="AK46" s="102"/>
      <c r="AL46" s="102"/>
    </row>
    <row r="47" spans="1:38" ht="11.25" customHeight="1">
      <c r="S47" s="33" t="s">
        <v>98</v>
      </c>
      <c r="T47" s="33" t="s">
        <v>185</v>
      </c>
      <c r="U47" s="33"/>
      <c r="V47" s="117">
        <f>'AEDET-FBC'!V47</f>
        <v>1</v>
      </c>
      <c r="W47" s="118"/>
      <c r="X47" s="117"/>
      <c r="Y47" s="119"/>
      <c r="Z47" s="117"/>
      <c r="AB47" s="3" t="str">
        <f t="shared" si="5"/>
        <v>Y</v>
      </c>
      <c r="AC47" s="34" t="s">
        <v>50</v>
      </c>
      <c r="AD47" s="122"/>
      <c r="AF47" s="125"/>
      <c r="AG47" s="124"/>
      <c r="AH47" s="129"/>
      <c r="AI47" s="131"/>
      <c r="AJ47" s="132"/>
      <c r="AK47" s="102"/>
      <c r="AL47" s="102"/>
    </row>
    <row r="48" spans="1:38" ht="11.25" customHeight="1">
      <c r="S48" s="33" t="s">
        <v>99</v>
      </c>
      <c r="T48" s="39" t="s">
        <v>186</v>
      </c>
      <c r="U48" s="33"/>
      <c r="V48" s="117">
        <f>'AEDET-FBC'!V48</f>
        <v>1</v>
      </c>
      <c r="W48" s="118"/>
      <c r="X48" s="117"/>
      <c r="Y48" s="119"/>
      <c r="Z48" s="117"/>
      <c r="AB48" s="3" t="str">
        <f>IF(Q32="yes","X","Y")</f>
        <v>Y</v>
      </c>
      <c r="AC48" s="34" t="s">
        <v>125</v>
      </c>
      <c r="AD48" s="122"/>
      <c r="AF48" s="125"/>
      <c r="AG48" s="124"/>
      <c r="AH48" s="129"/>
      <c r="AI48" s="131"/>
      <c r="AJ48" s="132"/>
      <c r="AK48" s="102"/>
      <c r="AL48" s="102"/>
    </row>
    <row r="49" spans="4:38" ht="11.25" customHeight="1">
      <c r="S49" s="106" t="s">
        <v>250</v>
      </c>
      <c r="T49" s="106" t="s">
        <v>232</v>
      </c>
      <c r="U49" s="37"/>
      <c r="V49" s="117">
        <v>2</v>
      </c>
      <c r="W49" s="118"/>
      <c r="X49" s="117"/>
      <c r="Y49" s="119"/>
      <c r="Z49" s="117"/>
      <c r="AB49" s="3" t="str">
        <f t="shared" ref="AB49:AB57" si="6">IF(Q33="yes","X","Y")</f>
        <v>Y</v>
      </c>
      <c r="AC49" s="34" t="s">
        <v>52</v>
      </c>
      <c r="AD49" s="122"/>
      <c r="AF49" s="125"/>
      <c r="AG49" s="124"/>
      <c r="AH49" s="129"/>
      <c r="AI49" s="131"/>
      <c r="AJ49" s="132"/>
      <c r="AK49" s="102"/>
      <c r="AL49" s="102"/>
    </row>
    <row r="50" spans="4:38" ht="11.25" customHeight="1">
      <c r="S50" s="37"/>
      <c r="T50" s="37"/>
      <c r="U50" s="37"/>
      <c r="V50" s="35"/>
      <c r="W50" s="37"/>
      <c r="X50" s="35"/>
      <c r="Y50" s="35"/>
      <c r="Z50" s="35"/>
      <c r="AB50" s="3" t="str">
        <f t="shared" si="6"/>
        <v>Y</v>
      </c>
      <c r="AC50" s="34" t="s">
        <v>53</v>
      </c>
      <c r="AD50" s="122"/>
      <c r="AF50" s="125"/>
      <c r="AG50" s="124"/>
      <c r="AH50" s="129"/>
      <c r="AI50" s="131"/>
      <c r="AJ50" s="132"/>
      <c r="AK50" s="102"/>
      <c r="AL50" s="102"/>
    </row>
    <row r="51" spans="4:38" ht="11.25" customHeight="1">
      <c r="Q51" s="140" t="s">
        <v>195</v>
      </c>
      <c r="R51" s="147"/>
      <c r="S51" s="147"/>
      <c r="T51" s="148"/>
      <c r="V51" s="142" t="s">
        <v>196</v>
      </c>
      <c r="W51" s="143"/>
      <c r="X51" s="143"/>
      <c r="Y51" s="143"/>
      <c r="Z51" s="144"/>
      <c r="AB51" s="3" t="str">
        <f t="shared" si="6"/>
        <v>Y</v>
      </c>
      <c r="AC51" s="34" t="s">
        <v>54</v>
      </c>
      <c r="AD51" s="122"/>
      <c r="AF51" s="125"/>
      <c r="AG51" s="124"/>
      <c r="AH51" s="129"/>
      <c r="AI51" s="131"/>
      <c r="AJ51" s="132"/>
      <c r="AK51" s="102"/>
      <c r="AL51" s="102"/>
    </row>
    <row r="52" spans="4:38" ht="11.25" customHeight="1">
      <c r="F52" s="2"/>
      <c r="G52" s="2"/>
      <c r="H52" s="2"/>
      <c r="S52" s="33"/>
      <c r="AB52" s="3" t="str">
        <f t="shared" si="6"/>
        <v>Y</v>
      </c>
      <c r="AC52" s="34" t="s">
        <v>55</v>
      </c>
      <c r="AD52" s="122"/>
      <c r="AF52" s="125"/>
      <c r="AG52" s="124"/>
      <c r="AH52" s="129"/>
      <c r="AI52" s="131"/>
      <c r="AJ52" s="132"/>
      <c r="AK52" s="102"/>
      <c r="AL52" s="102"/>
    </row>
    <row r="53" spans="4:38" ht="11.25" customHeight="1">
      <c r="V53" s="97" t="s">
        <v>208</v>
      </c>
      <c r="Z53" s="98" t="s">
        <v>209</v>
      </c>
      <c r="AB53" s="3" t="str">
        <f t="shared" si="6"/>
        <v>Y</v>
      </c>
      <c r="AC53" s="34" t="s">
        <v>56</v>
      </c>
      <c r="AD53" s="122"/>
      <c r="AF53" s="125"/>
      <c r="AG53" s="124"/>
      <c r="AH53" s="129"/>
      <c r="AI53" s="131"/>
      <c r="AJ53" s="132"/>
      <c r="AK53" s="102"/>
      <c r="AL53" s="102"/>
    </row>
    <row r="54" spans="4:38" ht="11.25" customHeight="1">
      <c r="D54" s="1"/>
      <c r="V54" s="1"/>
      <c r="AB54" s="3" t="str">
        <f t="shared" si="6"/>
        <v>Y</v>
      </c>
      <c r="AC54" s="34" t="s">
        <v>57</v>
      </c>
      <c r="AD54" s="122"/>
      <c r="AF54" s="125"/>
      <c r="AG54" s="124"/>
      <c r="AH54" s="129"/>
      <c r="AI54" s="131"/>
      <c r="AJ54" s="132"/>
      <c r="AK54" s="102"/>
      <c r="AL54" s="102"/>
    </row>
    <row r="55" spans="4:38" ht="11.25" customHeight="1">
      <c r="D55" s="1"/>
      <c r="Q55" s="87">
        <f>'AEDET-IA Target'!X53</f>
        <v>4.1818181818181817</v>
      </c>
      <c r="S55" s="33"/>
      <c r="T55" s="71" t="s">
        <v>76</v>
      </c>
      <c r="V55" s="87">
        <f>'AEDET-FBC'!Z55</f>
        <v>0</v>
      </c>
      <c r="Z55" s="52">
        <f>'DATA POE'!D139</f>
        <v>0</v>
      </c>
      <c r="AB55" s="3" t="str">
        <f t="shared" si="6"/>
        <v>Y</v>
      </c>
      <c r="AC55" s="34" t="s">
        <v>58</v>
      </c>
      <c r="AD55" s="122"/>
      <c r="AF55" s="125"/>
      <c r="AG55" s="124"/>
      <c r="AH55" s="129"/>
      <c r="AI55" s="131"/>
      <c r="AJ55" s="132"/>
      <c r="AK55" s="102"/>
      <c r="AL55" s="102"/>
    </row>
    <row r="56" spans="4:38" ht="11.25" customHeight="1">
      <c r="D56" s="1"/>
      <c r="L56" s="14"/>
      <c r="P56" s="2"/>
      <c r="Q56" s="69"/>
      <c r="V56" s="69"/>
      <c r="Z56" s="53"/>
      <c r="AB56" s="3" t="str">
        <f t="shared" si="6"/>
        <v>Y</v>
      </c>
      <c r="AC56" s="34" t="s">
        <v>145</v>
      </c>
      <c r="AD56" s="122"/>
      <c r="AF56" s="125"/>
      <c r="AG56" s="124"/>
      <c r="AH56" s="129"/>
      <c r="AI56" s="131"/>
      <c r="AJ56" s="132"/>
      <c r="AK56" s="102"/>
      <c r="AL56" s="102"/>
    </row>
    <row r="57" spans="4:38" ht="11.25" customHeight="1">
      <c r="D57" s="1"/>
      <c r="L57" s="14"/>
      <c r="Q57" s="88">
        <f>'AEDET-IA Target'!X55</f>
        <v>4.3</v>
      </c>
      <c r="T57" s="72" t="s">
        <v>84</v>
      </c>
      <c r="V57" s="88">
        <f>'AEDET-FBC'!Z57</f>
        <v>0</v>
      </c>
      <c r="Z57" s="52">
        <f>'DATA POE'!D140</f>
        <v>0</v>
      </c>
      <c r="AB57" s="3" t="str">
        <f t="shared" si="6"/>
        <v>Y</v>
      </c>
      <c r="AC57" s="34" t="s">
        <v>190</v>
      </c>
      <c r="AD57" s="122"/>
      <c r="AF57" s="126"/>
      <c r="AG57" s="124"/>
      <c r="AH57" s="129"/>
      <c r="AI57" s="131"/>
      <c r="AJ57" s="132"/>
    </row>
    <row r="58" spans="4:38" ht="11.25" customHeight="1">
      <c r="D58" s="1"/>
      <c r="L58" s="14"/>
      <c r="Q58" s="69"/>
      <c r="V58" s="69"/>
      <c r="Z58" s="53"/>
      <c r="AB58" s="3" t="str">
        <f>IF(Z9="yes","X","Y")</f>
        <v>Y</v>
      </c>
      <c r="AC58" s="34" t="s">
        <v>64</v>
      </c>
      <c r="AD58" s="122"/>
      <c r="AF58" s="126"/>
      <c r="AG58" s="124"/>
      <c r="AH58" s="129"/>
      <c r="AI58" s="131"/>
      <c r="AJ58" s="132"/>
    </row>
    <row r="59" spans="4:38" ht="11.25" customHeight="1">
      <c r="D59" s="1"/>
      <c r="L59" s="14"/>
      <c r="Q59" s="89">
        <f>'AEDET-IA Target'!X57</f>
        <v>4.2</v>
      </c>
      <c r="T59" s="73" t="s">
        <v>94</v>
      </c>
      <c r="V59" s="89">
        <f>'AEDET-FBC'!Z59</f>
        <v>0</v>
      </c>
      <c r="Z59" s="52">
        <f>'DATA POE'!D141</f>
        <v>0</v>
      </c>
      <c r="AB59" s="3" t="str">
        <f t="shared" ref="AB59:AB65" si="7">IF(Z10="yes","X","Y")</f>
        <v>Y</v>
      </c>
      <c r="AC59" s="34" t="s">
        <v>65</v>
      </c>
      <c r="AD59" s="122"/>
      <c r="AF59" s="126"/>
      <c r="AG59" s="124"/>
      <c r="AH59" s="129"/>
      <c r="AI59" s="131"/>
      <c r="AJ59" s="132"/>
    </row>
    <row r="60" spans="4:38" ht="11.25" customHeight="1">
      <c r="D60" s="1"/>
      <c r="Q60" s="69"/>
      <c r="V60" s="69"/>
      <c r="Z60" s="53"/>
      <c r="AB60" s="3" t="str">
        <f t="shared" si="7"/>
        <v>Y</v>
      </c>
      <c r="AC60" s="34" t="s">
        <v>66</v>
      </c>
      <c r="AD60" s="122"/>
      <c r="AF60" s="126"/>
      <c r="AG60" s="124"/>
      <c r="AH60" s="129"/>
      <c r="AI60" s="131"/>
      <c r="AJ60" s="132"/>
    </row>
    <row r="61" spans="4:38" ht="11.25" customHeight="1">
      <c r="D61" s="1"/>
      <c r="F61" s="2"/>
      <c r="G61" s="2"/>
      <c r="H61" s="2"/>
      <c r="J61" s="7"/>
      <c r="K61" s="7"/>
      <c r="Q61" s="92">
        <f>'AEDET-IA Target'!X59</f>
        <v>4.2222222222222223</v>
      </c>
      <c r="T61" s="55" t="s">
        <v>33</v>
      </c>
      <c r="V61" s="92">
        <f>'AEDET-FBC'!Z61</f>
        <v>0</v>
      </c>
      <c r="Z61" s="52">
        <f>'DATA POE'!D142</f>
        <v>0</v>
      </c>
      <c r="AB61" s="3" t="str">
        <f t="shared" si="7"/>
        <v>Y</v>
      </c>
      <c r="AC61" s="34" t="s">
        <v>67</v>
      </c>
      <c r="AD61" s="122"/>
      <c r="AF61" s="126"/>
      <c r="AG61" s="124"/>
      <c r="AH61" s="129"/>
      <c r="AI61" s="131"/>
      <c r="AJ61" s="132"/>
    </row>
    <row r="62" spans="4:38" ht="11.25" customHeight="1">
      <c r="D62" s="1"/>
      <c r="Q62" s="69"/>
      <c r="V62" s="69"/>
      <c r="Z62" s="53"/>
      <c r="AB62" s="3" t="str">
        <f t="shared" si="7"/>
        <v>Y</v>
      </c>
      <c r="AC62" s="34" t="s">
        <v>68</v>
      </c>
      <c r="AD62" s="122"/>
      <c r="AF62" s="126"/>
      <c r="AG62" s="124"/>
      <c r="AH62" s="129"/>
      <c r="AI62" s="131"/>
      <c r="AJ62" s="132"/>
    </row>
    <row r="63" spans="4:38" ht="11.25" customHeight="1">
      <c r="D63" s="1"/>
      <c r="Q63" s="93">
        <f>'AEDET-IA Target'!X61</f>
        <v>3.4285714285714284</v>
      </c>
      <c r="T63" s="56" t="s">
        <v>51</v>
      </c>
      <c r="V63" s="93">
        <f>'AEDET-FBC'!Z63</f>
        <v>0</v>
      </c>
      <c r="Z63" s="52">
        <f>'DATA POE'!D143</f>
        <v>0</v>
      </c>
      <c r="AB63" s="3" t="str">
        <f t="shared" si="7"/>
        <v>Y</v>
      </c>
      <c r="AC63" s="34" t="s">
        <v>69</v>
      </c>
      <c r="AD63" s="122"/>
      <c r="AF63" s="126"/>
      <c r="AG63" s="124"/>
      <c r="AH63" s="129"/>
      <c r="AI63" s="131"/>
      <c r="AJ63" s="132"/>
    </row>
    <row r="64" spans="4:38" ht="11.25" customHeight="1">
      <c r="D64" s="1"/>
      <c r="Q64" s="69"/>
      <c r="V64" s="69"/>
      <c r="Z64" s="53"/>
      <c r="AB64" s="3" t="str">
        <f t="shared" si="7"/>
        <v>Y</v>
      </c>
      <c r="AC64" s="34" t="s">
        <v>70</v>
      </c>
      <c r="AD64" s="122"/>
      <c r="AF64" s="126"/>
      <c r="AG64" s="124"/>
      <c r="AH64" s="129"/>
      <c r="AI64" s="131"/>
      <c r="AJ64" s="132"/>
    </row>
    <row r="65" spans="4:36" ht="11.25" customHeight="1">
      <c r="D65" s="1"/>
      <c r="K65" s="10"/>
      <c r="Q65" s="94">
        <f>'AEDET-IA Target'!X63</f>
        <v>4</v>
      </c>
      <c r="T65" s="57" t="s">
        <v>63</v>
      </c>
      <c r="V65" s="94">
        <f>'AEDET-FBC'!Z65</f>
        <v>0</v>
      </c>
      <c r="Z65" s="52">
        <f>'DATA POE'!D144</f>
        <v>0</v>
      </c>
      <c r="AB65" s="3" t="str">
        <f t="shared" si="7"/>
        <v>Y</v>
      </c>
      <c r="AC65" s="34" t="s">
        <v>71</v>
      </c>
      <c r="AD65" s="122"/>
      <c r="AF65" s="126"/>
      <c r="AG65" s="124"/>
      <c r="AH65" s="129"/>
      <c r="AI65" s="131"/>
      <c r="AJ65" s="132"/>
    </row>
    <row r="66" spans="4:36" ht="11.25" customHeight="1">
      <c r="D66" s="1"/>
      <c r="K66" s="10"/>
      <c r="Q66" s="69"/>
      <c r="V66" s="69"/>
      <c r="Z66" s="53"/>
      <c r="AB66" s="3" t="str">
        <f>IF(Z21="yes","X","Y")</f>
        <v>Y</v>
      </c>
      <c r="AC66" s="34" t="s">
        <v>77</v>
      </c>
      <c r="AD66" s="122"/>
      <c r="AF66" s="126"/>
      <c r="AG66" s="124"/>
      <c r="AH66" s="129"/>
      <c r="AI66" s="131"/>
      <c r="AJ66" s="132"/>
    </row>
    <row r="67" spans="4:36" ht="11.25" customHeight="1">
      <c r="D67" s="1"/>
      <c r="K67" s="7"/>
      <c r="Q67" s="95">
        <f>'AEDET-IA Target'!X65</f>
        <v>4.2222222222222223</v>
      </c>
      <c r="T67" s="58" t="s">
        <v>6</v>
      </c>
      <c r="V67" s="95">
        <f>'AEDET-FBC'!Z67</f>
        <v>0</v>
      </c>
      <c r="Z67" s="52">
        <f>'DATA POE'!D145</f>
        <v>0</v>
      </c>
      <c r="AB67" s="3" t="str">
        <f t="shared" ref="AB67:AB72" si="8">IF(Z22="yes","X","Y")</f>
        <v>Y</v>
      </c>
      <c r="AC67" s="34" t="s">
        <v>78</v>
      </c>
      <c r="AD67" s="122"/>
      <c r="AF67" s="126"/>
      <c r="AG67" s="124"/>
      <c r="AH67" s="129"/>
      <c r="AI67" s="131"/>
      <c r="AJ67" s="132"/>
    </row>
    <row r="68" spans="4:36" ht="11.25" customHeight="1">
      <c r="D68" s="1"/>
      <c r="K68" s="7"/>
      <c r="Q68" s="69"/>
      <c r="V68" s="69"/>
      <c r="Z68" s="53"/>
      <c r="AB68" s="3" t="str">
        <f t="shared" si="8"/>
        <v>Y</v>
      </c>
      <c r="AC68" s="34" t="s">
        <v>79</v>
      </c>
      <c r="AD68" s="122"/>
      <c r="AF68" s="126"/>
      <c r="AG68" s="124"/>
      <c r="AH68" s="129"/>
      <c r="AI68" s="131"/>
      <c r="AJ68" s="132"/>
    </row>
    <row r="69" spans="4:36" ht="11.25" customHeight="1">
      <c r="D69" s="1"/>
      <c r="K69" s="7"/>
      <c r="Q69" s="96">
        <f>'AEDET-IA Target'!X67</f>
        <v>4.25</v>
      </c>
      <c r="T69" s="59" t="s">
        <v>8</v>
      </c>
      <c r="V69" s="96">
        <f>'AEDET-FBC'!Z69</f>
        <v>0</v>
      </c>
      <c r="Z69" s="52">
        <f>'DATA POE'!D146</f>
        <v>0</v>
      </c>
      <c r="AB69" s="3" t="str">
        <f t="shared" si="8"/>
        <v>Y</v>
      </c>
      <c r="AC69" s="34" t="s">
        <v>80</v>
      </c>
      <c r="AD69" s="122"/>
      <c r="AF69" s="126"/>
      <c r="AG69" s="124"/>
      <c r="AH69" s="129"/>
      <c r="AI69" s="131"/>
      <c r="AJ69" s="132"/>
    </row>
    <row r="70" spans="4:36" ht="11.25" customHeight="1">
      <c r="D70" s="1"/>
      <c r="Q70" s="69"/>
      <c r="V70" s="69"/>
      <c r="Z70" s="53"/>
      <c r="AB70" s="3" t="str">
        <f t="shared" si="8"/>
        <v>Y</v>
      </c>
      <c r="AC70" s="34" t="s">
        <v>81</v>
      </c>
      <c r="AD70" s="122"/>
      <c r="AF70" s="127"/>
      <c r="AG70" s="122"/>
      <c r="AH70" s="132"/>
      <c r="AI70" s="131"/>
      <c r="AJ70" s="132"/>
    </row>
    <row r="71" spans="4:36" ht="11.25" customHeight="1">
      <c r="D71" s="1"/>
      <c r="F71" s="2"/>
      <c r="G71" s="2"/>
      <c r="H71" s="2"/>
      <c r="Q71" s="90">
        <f>'AEDET-IA Target'!X69</f>
        <v>4.1818181818181817</v>
      </c>
      <c r="T71" s="74" t="s">
        <v>15</v>
      </c>
      <c r="V71" s="90">
        <f>'AEDET-FBC'!Z71</f>
        <v>0</v>
      </c>
      <c r="Z71" s="52">
        <f>'DATA POE'!D147</f>
        <v>0</v>
      </c>
      <c r="AB71" s="3" t="str">
        <f t="shared" si="8"/>
        <v>Y</v>
      </c>
      <c r="AC71" s="34" t="s">
        <v>82</v>
      </c>
      <c r="AD71" s="122"/>
      <c r="AF71" s="127"/>
      <c r="AG71" s="122"/>
      <c r="AH71" s="132"/>
      <c r="AI71" s="131"/>
      <c r="AJ71" s="132"/>
    </row>
    <row r="72" spans="4:36" ht="11.25" customHeight="1">
      <c r="D72" s="1"/>
      <c r="F72" s="2"/>
      <c r="G72" s="2"/>
      <c r="H72" s="2"/>
      <c r="Q72" s="69"/>
      <c r="V72" s="69"/>
      <c r="Z72" s="53"/>
      <c r="AB72" s="3" t="str">
        <f t="shared" si="8"/>
        <v>Y</v>
      </c>
      <c r="AC72" s="34" t="s">
        <v>83</v>
      </c>
      <c r="AD72" s="122"/>
      <c r="AF72" s="127"/>
      <c r="AG72" s="122"/>
      <c r="AH72" s="132"/>
      <c r="AI72" s="131"/>
      <c r="AJ72" s="132"/>
    </row>
    <row r="73" spans="4:36" ht="11.25" customHeight="1">
      <c r="D73" s="1"/>
      <c r="F73" s="2"/>
      <c r="G73" s="2"/>
      <c r="H73" s="2"/>
      <c r="Q73" s="91">
        <f>'AEDET-IA Target'!X71</f>
        <v>4.2857142857142856</v>
      </c>
      <c r="T73" s="75" t="s">
        <v>27</v>
      </c>
      <c r="V73" s="91">
        <f>'AEDET-FBC'!Z73</f>
        <v>0</v>
      </c>
      <c r="Z73" s="52">
        <f>'DATA POE'!D148</f>
        <v>0</v>
      </c>
      <c r="AB73" s="3" t="str">
        <f>IF(Z32="yes","X","Y")</f>
        <v>Y</v>
      </c>
      <c r="AC73" s="34" t="s">
        <v>85</v>
      </c>
      <c r="AD73" s="122"/>
      <c r="AF73" s="127"/>
      <c r="AG73" s="122"/>
      <c r="AH73" s="132"/>
      <c r="AI73" s="131"/>
      <c r="AJ73" s="132"/>
    </row>
    <row r="74" spans="4:36" ht="11.25" customHeight="1">
      <c r="D74" s="1"/>
      <c r="F74" s="2"/>
      <c r="G74" s="2"/>
      <c r="H74" s="2"/>
      <c r="AB74" s="3" t="str">
        <f t="shared" ref="AB74:AB82" si="9">IF(Z33="yes","X","Y")</f>
        <v>Y</v>
      </c>
      <c r="AC74" s="34" t="s">
        <v>86</v>
      </c>
      <c r="AD74" s="122"/>
      <c r="AF74" s="127"/>
      <c r="AG74" s="122"/>
      <c r="AH74" s="132"/>
      <c r="AI74" s="131"/>
      <c r="AJ74" s="132"/>
    </row>
    <row r="75" spans="4:36" ht="11.25" customHeight="1">
      <c r="D75" s="1"/>
      <c r="F75" s="2"/>
      <c r="G75" s="2"/>
      <c r="H75" s="2"/>
      <c r="AB75" s="3" t="str">
        <f t="shared" si="9"/>
        <v>Y</v>
      </c>
      <c r="AC75" s="34" t="s">
        <v>87</v>
      </c>
      <c r="AD75" s="122"/>
      <c r="AF75" s="127"/>
      <c r="AG75" s="122"/>
      <c r="AH75" s="132"/>
      <c r="AI75" s="131"/>
      <c r="AJ75" s="132"/>
    </row>
    <row r="76" spans="4:36" ht="11.25" customHeight="1">
      <c r="D76" s="1"/>
      <c r="AB76" s="3" t="str">
        <f t="shared" si="9"/>
        <v>Y</v>
      </c>
      <c r="AC76" s="34" t="s">
        <v>88</v>
      </c>
      <c r="AD76" s="122"/>
      <c r="AF76" s="127"/>
      <c r="AG76" s="122"/>
      <c r="AH76" s="132"/>
      <c r="AI76" s="131"/>
      <c r="AJ76" s="132"/>
    </row>
    <row r="77" spans="4:36" ht="11.25" customHeight="1">
      <c r="D77" s="1"/>
      <c r="T77" s="54"/>
      <c r="AB77" s="3" t="str">
        <f t="shared" si="9"/>
        <v>Y</v>
      </c>
      <c r="AC77" s="34" t="s">
        <v>89</v>
      </c>
      <c r="AD77" s="122"/>
      <c r="AF77" s="127"/>
      <c r="AG77" s="122"/>
      <c r="AH77" s="132"/>
      <c r="AI77" s="131"/>
      <c r="AJ77" s="132"/>
    </row>
    <row r="78" spans="4:36" ht="11.25" customHeight="1">
      <c r="D78" s="1"/>
      <c r="T78" s="54"/>
      <c r="AB78" s="3" t="str">
        <f t="shared" si="9"/>
        <v>Y</v>
      </c>
      <c r="AC78" s="34" t="s">
        <v>90</v>
      </c>
      <c r="AD78" s="122"/>
      <c r="AF78" s="127"/>
      <c r="AG78" s="122"/>
      <c r="AH78" s="132"/>
      <c r="AI78" s="131"/>
      <c r="AJ78" s="132"/>
    </row>
    <row r="79" spans="4:36" ht="11.25" customHeight="1">
      <c r="D79" s="1"/>
      <c r="T79" s="54"/>
      <c r="AB79" s="3" t="str">
        <f t="shared" si="9"/>
        <v>Y</v>
      </c>
      <c r="AC79" s="34" t="s">
        <v>91</v>
      </c>
      <c r="AD79" s="122"/>
      <c r="AF79" s="127"/>
      <c r="AG79" s="122"/>
      <c r="AH79" s="132"/>
      <c r="AI79" s="131"/>
      <c r="AJ79" s="132"/>
    </row>
    <row r="80" spans="4:36" ht="11.25" customHeight="1">
      <c r="D80" s="1"/>
      <c r="AB80" s="3" t="str">
        <f t="shared" si="9"/>
        <v>Y</v>
      </c>
      <c r="AC80" s="34" t="s">
        <v>92</v>
      </c>
      <c r="AD80" s="122"/>
      <c r="AF80" s="127"/>
      <c r="AG80" s="122"/>
      <c r="AH80" s="132"/>
      <c r="AI80" s="131"/>
      <c r="AJ80" s="132"/>
    </row>
    <row r="81" spans="4:36" ht="11.25" customHeight="1">
      <c r="D81" s="1"/>
      <c r="AB81" s="3" t="str">
        <f t="shared" si="9"/>
        <v>Y</v>
      </c>
      <c r="AC81" s="34" t="s">
        <v>93</v>
      </c>
      <c r="AD81" s="122"/>
      <c r="AF81" s="127"/>
      <c r="AG81" s="122"/>
      <c r="AH81" s="132"/>
      <c r="AI81" s="131"/>
      <c r="AJ81" s="132"/>
    </row>
    <row r="82" spans="4:36" ht="11.25" customHeight="1">
      <c r="D82" s="1"/>
      <c r="AB82" s="3" t="str">
        <f t="shared" si="9"/>
        <v>Y</v>
      </c>
      <c r="AC82" s="34" t="s">
        <v>249</v>
      </c>
      <c r="AD82" s="122"/>
      <c r="AF82" s="127"/>
      <c r="AG82" s="122"/>
      <c r="AH82" s="132"/>
      <c r="AI82" s="131"/>
      <c r="AJ82" s="132"/>
    </row>
    <row r="83" spans="4:36" ht="11.25" customHeight="1">
      <c r="AB83" s="3" t="str">
        <f>IF(Z44="yes","X","Y")</f>
        <v>Y</v>
      </c>
      <c r="AC83" s="34" t="s">
        <v>95</v>
      </c>
      <c r="AD83" s="122"/>
      <c r="AF83" s="127"/>
      <c r="AG83" s="122"/>
      <c r="AH83" s="132"/>
      <c r="AI83" s="131"/>
      <c r="AJ83" s="132"/>
    </row>
    <row r="84" spans="4:36">
      <c r="AB84" s="3" t="str">
        <f t="shared" ref="AB84:AB88" si="10">IF(Z45="yes","X","Y")</f>
        <v>Y</v>
      </c>
      <c r="AC84" s="34" t="s">
        <v>96</v>
      </c>
      <c r="AD84" s="122"/>
      <c r="AF84" s="123"/>
      <c r="AG84" s="122"/>
      <c r="AH84" s="132"/>
      <c r="AI84" s="131"/>
      <c r="AJ84" s="132"/>
    </row>
    <row r="85" spans="4:36">
      <c r="AB85" s="3" t="str">
        <f t="shared" si="10"/>
        <v>Y</v>
      </c>
      <c r="AC85" s="34" t="s">
        <v>97</v>
      </c>
      <c r="AD85" s="122"/>
      <c r="AF85" s="123"/>
      <c r="AG85" s="122"/>
      <c r="AH85" s="132"/>
      <c r="AI85" s="131"/>
      <c r="AJ85" s="132"/>
    </row>
    <row r="86" spans="4:36">
      <c r="AB86" s="3" t="str">
        <f t="shared" si="10"/>
        <v>Y</v>
      </c>
      <c r="AC86" s="34" t="s">
        <v>98</v>
      </c>
      <c r="AD86" s="122"/>
      <c r="AF86" s="123"/>
      <c r="AG86" s="122"/>
      <c r="AH86" s="132"/>
      <c r="AI86" s="131"/>
      <c r="AJ86" s="132"/>
    </row>
    <row r="87" spans="4:36">
      <c r="AB87" s="3" t="str">
        <f t="shared" si="10"/>
        <v>Y</v>
      </c>
      <c r="AC87" s="34" t="s">
        <v>99</v>
      </c>
      <c r="AD87" s="122"/>
      <c r="AF87" s="123"/>
      <c r="AG87" s="122"/>
      <c r="AH87" s="132"/>
      <c r="AI87" s="131"/>
      <c r="AJ87" s="132"/>
    </row>
    <row r="88" spans="4:36">
      <c r="AB88" s="3" t="str">
        <f t="shared" si="10"/>
        <v>Y</v>
      </c>
      <c r="AC88" s="34" t="s">
        <v>100</v>
      </c>
      <c r="AD88" s="122"/>
      <c r="AG88" s="122"/>
      <c r="AH88" s="132"/>
      <c r="AI88" s="131"/>
      <c r="AJ88" s="132"/>
    </row>
    <row r="93" spans="4:36">
      <c r="D93" s="1"/>
      <c r="F93" s="2"/>
      <c r="G93" s="2"/>
      <c r="H93" s="2"/>
      <c r="M93" s="1"/>
      <c r="V93" s="1"/>
    </row>
    <row r="103" spans="4:22">
      <c r="D103" s="1"/>
      <c r="F103" s="2"/>
      <c r="G103" s="2"/>
      <c r="H103" s="2"/>
      <c r="M103" s="1"/>
      <c r="V103" s="1"/>
    </row>
  </sheetData>
  <sheetProtection password="9AB3" sheet="1" objects="1" scenarios="1" formatCells="0" insertHyperlinks="0" selectLockedCells="1"/>
  <mergeCells count="10">
    <mergeCell ref="B2:F2"/>
    <mergeCell ref="V51:Z51"/>
    <mergeCell ref="Q51:T51"/>
    <mergeCell ref="AG31:AJ31"/>
    <mergeCell ref="AG25:AJ25"/>
    <mergeCell ref="AG26:AJ26"/>
    <mergeCell ref="AG27:AJ27"/>
    <mergeCell ref="AG28:AJ28"/>
    <mergeCell ref="AG29:AJ29"/>
    <mergeCell ref="AG30:AJ30"/>
  </mergeCells>
  <conditionalFormatting sqref="F52:H52 F103:H103 F93:H93 F61:H61 F71:H75">
    <cfRule type="cellIs" dxfId="265" priority="506" stopIfTrue="1" operator="equal">
      <formula>"NON"</formula>
    </cfRule>
    <cfRule type="cellIs" dxfId="264" priority="507" stopIfTrue="1" operator="equal">
      <formula>"ESS"</formula>
    </cfRule>
  </conditionalFormatting>
  <conditionalFormatting sqref="F52:H52 F103:H103 F93:H93 F61:H61">
    <cfRule type="cellIs" dxfId="263" priority="505" stopIfTrue="1" operator="equal">
      <formula>"DES"</formula>
    </cfRule>
  </conditionalFormatting>
  <conditionalFormatting sqref="P56">
    <cfRule type="cellIs" dxfId="262" priority="503" stopIfTrue="1" operator="equal">
      <formula>"NE"</formula>
    </cfRule>
    <cfRule type="cellIs" dxfId="261" priority="504" stopIfTrue="1" operator="equal">
      <formula>"ES"</formula>
    </cfRule>
  </conditionalFormatting>
  <conditionalFormatting sqref="P56">
    <cfRule type="cellIs" dxfId="260" priority="502" stopIfTrue="1" operator="equal">
      <formula>"DE"</formula>
    </cfRule>
  </conditionalFormatting>
  <conditionalFormatting sqref="D9:D19 D21:D30 M9:M16 V9:V16 V21:V27 V32:V42 M32:M42 V44:V49 D32:D40 M21:M27">
    <cfRule type="cellIs" dxfId="259" priority="487" operator="equal">
      <formula>2</formula>
    </cfRule>
  </conditionalFormatting>
  <conditionalFormatting sqref="D9:D19 D21:D30 M9:M16 V9:V16 V21:V27 V32:V42 M32:M42 V44:V49 D32:D40 M21:M27">
    <cfRule type="cellIs" dxfId="258" priority="466" operator="equal">
      <formula>2</formula>
    </cfRule>
  </conditionalFormatting>
  <conditionalFormatting sqref="AB5:AB14">
    <cfRule type="cellIs" dxfId="257" priority="445" operator="equal">
      <formula>"X"</formula>
    </cfRule>
  </conditionalFormatting>
  <conditionalFormatting sqref="AB5:AB88">
    <cfRule type="cellIs" dxfId="256" priority="444" operator="equal">
      <formula>"Y"</formula>
    </cfRule>
  </conditionalFormatting>
  <conditionalFormatting sqref="AB15:AB23">
    <cfRule type="cellIs" dxfId="255" priority="443" operator="equal">
      <formula>"X"</formula>
    </cfRule>
  </conditionalFormatting>
  <conditionalFormatting sqref="AB24:AB32">
    <cfRule type="cellIs" dxfId="254" priority="442" operator="equal">
      <formula>"X"</formula>
    </cfRule>
  </conditionalFormatting>
  <conditionalFormatting sqref="AB33:AB40">
    <cfRule type="cellIs" dxfId="253" priority="441" operator="equal">
      <formula>"X"</formula>
    </cfRule>
  </conditionalFormatting>
  <conditionalFormatting sqref="AB40:AB47">
    <cfRule type="cellIs" dxfId="252" priority="440" operator="equal">
      <formula>"X"</formula>
    </cfRule>
  </conditionalFormatting>
  <conditionalFormatting sqref="AB48:AB57">
    <cfRule type="cellIs" dxfId="251" priority="439" operator="equal">
      <formula>"X"</formula>
    </cfRule>
  </conditionalFormatting>
  <conditionalFormatting sqref="AB58:AB65">
    <cfRule type="cellIs" dxfId="250" priority="438" operator="equal">
      <formula>"X"</formula>
    </cfRule>
  </conditionalFormatting>
  <conditionalFormatting sqref="AB66:AB72">
    <cfRule type="cellIs" dxfId="249" priority="437" operator="equal">
      <formula>"X"</formula>
    </cfRule>
  </conditionalFormatting>
  <conditionalFormatting sqref="AB73:AB88">
    <cfRule type="cellIs" dxfId="248" priority="436" operator="equal">
      <formula>"X"</formula>
    </cfRule>
  </conditionalFormatting>
  <conditionalFormatting sqref="AB83:AB88">
    <cfRule type="cellIs" dxfId="247" priority="435" operator="equal">
      <formula>"X"</formula>
    </cfRule>
  </conditionalFormatting>
  <conditionalFormatting sqref="I27 O32:O42 F9:F19 F32:F40 O9:O16 X9:X16 X21:X27 X32:X42 X44:X49 F22:F30 O21:O27">
    <cfRule type="cellIs" dxfId="246" priority="429" operator="equal">
      <formula>1</formula>
    </cfRule>
    <cfRule type="cellIs" dxfId="245" priority="430" operator="equal">
      <formula>2</formula>
    </cfRule>
    <cfRule type="cellIs" dxfId="244" priority="431" operator="equal">
      <formula>3</formula>
    </cfRule>
    <cfRule type="cellIs" dxfId="243" priority="432" operator="equal">
      <formula>4</formula>
    </cfRule>
    <cfRule type="cellIs" dxfId="242" priority="433" operator="equal">
      <formula>5</formula>
    </cfRule>
    <cfRule type="cellIs" dxfId="241" priority="434" operator="equal">
      <formula>6</formula>
    </cfRule>
  </conditionalFormatting>
  <conditionalFormatting sqref="Z55">
    <cfRule type="cellIs" dxfId="240" priority="207" operator="lessThan">
      <formula>$V$55</formula>
    </cfRule>
    <cfRule type="cellIs" dxfId="239" priority="208" operator="greaterThanOrEqual">
      <formula>$V$55</formula>
    </cfRule>
  </conditionalFormatting>
  <conditionalFormatting sqref="Z69">
    <cfRule type="cellIs" dxfId="238" priority="205" operator="lessThan">
      <formula>$V$69</formula>
    </cfRule>
    <cfRule type="cellIs" dxfId="237" priority="206" operator="greaterThanOrEqual">
      <formula>$V$69</formula>
    </cfRule>
  </conditionalFormatting>
  <conditionalFormatting sqref="Z71">
    <cfRule type="cellIs" dxfId="236" priority="203" operator="lessThan">
      <formula>$V$71</formula>
    </cfRule>
    <cfRule type="cellIs" dxfId="235" priority="204" operator="greaterThanOrEqual">
      <formula>$V$71</formula>
    </cfRule>
  </conditionalFormatting>
  <conditionalFormatting sqref="Z73">
    <cfRule type="cellIs" dxfId="234" priority="201" operator="lessThan">
      <formula>$V$73</formula>
    </cfRule>
    <cfRule type="cellIs" dxfId="233" priority="202" operator="greaterThanOrEqual">
      <formula>$V$73</formula>
    </cfRule>
  </conditionalFormatting>
  <conditionalFormatting sqref="Z57">
    <cfRule type="cellIs" dxfId="232" priority="199" operator="lessThan">
      <formula>$V$57</formula>
    </cfRule>
    <cfRule type="cellIs" dxfId="231" priority="200" operator="greaterThanOrEqual">
      <formula>$V$57</formula>
    </cfRule>
  </conditionalFormatting>
  <conditionalFormatting sqref="Z59">
    <cfRule type="cellIs" dxfId="230" priority="197" operator="lessThan">
      <formula>$V$59</formula>
    </cfRule>
    <cfRule type="cellIs" dxfId="229" priority="198" operator="greaterThanOrEqual">
      <formula>$V$59</formula>
    </cfRule>
  </conditionalFormatting>
  <conditionalFormatting sqref="Z61">
    <cfRule type="cellIs" dxfId="228" priority="195" operator="lessThan">
      <formula>$V$61</formula>
    </cfRule>
    <cfRule type="cellIs" dxfId="227" priority="196" operator="greaterThanOrEqual">
      <formula>$V$61</formula>
    </cfRule>
  </conditionalFormatting>
  <conditionalFormatting sqref="Z63">
    <cfRule type="cellIs" dxfId="226" priority="193" operator="lessThan">
      <formula>$V$63</formula>
    </cfRule>
    <cfRule type="cellIs" dxfId="225" priority="194" operator="greaterThanOrEqual">
      <formula>$V$63</formula>
    </cfRule>
  </conditionalFormatting>
  <conditionalFormatting sqref="Z65">
    <cfRule type="cellIs" dxfId="224" priority="191" operator="lessThan">
      <formula>$V$65</formula>
    </cfRule>
    <cfRule type="cellIs" dxfId="223" priority="192" operator="greaterThanOrEqual">
      <formula>$V$65</formula>
    </cfRule>
  </conditionalFormatting>
  <conditionalFormatting sqref="Z67">
    <cfRule type="cellIs" dxfId="222" priority="189" operator="lessThan">
      <formula>$V$67</formula>
    </cfRule>
    <cfRule type="cellIs" dxfId="221" priority="190" operator="greaterThanOrEqual">
      <formula>$V$67</formula>
    </cfRule>
  </conditionalFormatting>
  <conditionalFormatting sqref="O27">
    <cfRule type="cellIs" dxfId="220" priority="25" operator="equal">
      <formula>1</formula>
    </cfRule>
    <cfRule type="cellIs" dxfId="219" priority="26" operator="equal">
      <formula>2</formula>
    </cfRule>
    <cfRule type="cellIs" dxfId="218" priority="27" operator="equal">
      <formula>3</formula>
    </cfRule>
    <cfRule type="cellIs" dxfId="217" priority="28" operator="equal">
      <formula>4</formula>
    </cfRule>
    <cfRule type="cellIs" dxfId="216" priority="29" operator="equal">
      <formula>5</formula>
    </cfRule>
    <cfRule type="cellIs" dxfId="215" priority="30" operator="equal">
      <formula>6</formula>
    </cfRule>
  </conditionalFormatting>
  <conditionalFormatting sqref="F21">
    <cfRule type="cellIs" dxfId="214" priority="1" operator="equal">
      <formula>1</formula>
    </cfRule>
    <cfRule type="cellIs" dxfId="213" priority="2" operator="equal">
      <formula>2</formula>
    </cfRule>
    <cfRule type="cellIs" dxfId="212" priority="3" operator="equal">
      <formula>3</formula>
    </cfRule>
    <cfRule type="cellIs" dxfId="211" priority="4" operator="equal">
      <formula>4</formula>
    </cfRule>
    <cfRule type="cellIs" dxfId="210" priority="5" operator="equal">
      <formula>5</formula>
    </cfRule>
    <cfRule type="cellIs" dxfId="209" priority="6" operator="equal">
      <formula>6</formula>
    </cfRule>
  </conditionalFormatting>
  <dataValidations count="5">
    <dataValidation type="list" allowBlank="1" showInputMessage="1" showErrorMessage="1" sqref="F22:G30 O21:P26 X32:Y42 X9:Y16 O9:P16 X44:Y50 F32:G40 O32:P42 F9:G19 X21:Y27 O27">
      <formula1>$BA$8:$BA$14</formula1>
    </dataValidation>
    <dataValidation type="list" allowBlank="1" showInputMessage="1" showErrorMessage="1" sqref="H22:H30 Z44:Z50 Q32:Q42 Z9:Z16 Q9:Q16 Z21:Z27 H32:H40 Q21:Q27 H9:H19 Z32:Z42">
      <formula1>$BB$8:$BB$10</formula1>
    </dataValidation>
    <dataValidation type="list" allowBlank="1" showInputMessage="1" showErrorMessage="1" sqref="F71:H73">
      <formula1>$BA$9:$BA$10</formula1>
    </dataValidation>
    <dataValidation type="list" allowBlank="1" showInputMessage="1" showErrorMessage="1" sqref="F103:H103 P56 F61:H61 F52:H52 F93:H93">
      <formula1>$BA$8:$BA$10</formula1>
    </dataValidation>
    <dataValidation type="list" allowBlank="1" showInputMessage="1" showErrorMessage="1" sqref="D32:D40 M21:M27 D9:D19 V32:V42 D61 D52 M32:M42 V21:V27 D71:D75 V44:V50 D21:D30 D103 D93 M9:M16 V9:V16">
      <formula1>$AZ$8:$AZ$10</formula1>
    </dataValidation>
  </dataValidations>
  <pageMargins left="0.70866141732283472" right="0.70866141732283472" top="0.35433070866141736" bottom="0.35433070866141736" header="0.23622047244094491" footer="0.23622047244094491"/>
  <pageSetup paperSize="8" scale="80" orientation="landscape" r:id="rId1"/>
  <headerFooter>
    <oddHeader>&amp;F</oddHeader>
    <oddFooter>&amp;A</oddFooter>
  </headerFooter>
  <colBreaks count="1" manualBreakCount="1">
    <brk id="27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AEDET-IA Benchmark</vt:lpstr>
      <vt:lpstr>DATA</vt:lpstr>
      <vt:lpstr>AEDET-IA Target</vt:lpstr>
      <vt:lpstr>DATA IA</vt:lpstr>
      <vt:lpstr>AEDET-OBC</vt:lpstr>
      <vt:lpstr>DATA OBC</vt:lpstr>
      <vt:lpstr>AEDET-FBC</vt:lpstr>
      <vt:lpstr>DATA FBC</vt:lpstr>
      <vt:lpstr>AEDET-POE</vt:lpstr>
      <vt:lpstr>DATA POE</vt:lpstr>
      <vt:lpstr>Summary Progress</vt:lpstr>
      <vt:lpstr>'AEDET-FBC'!Print_Area</vt:lpstr>
      <vt:lpstr>'AEDET-IA Benchmark'!Print_Area</vt:lpstr>
      <vt:lpstr>'AEDET-IA Target'!Print_Area</vt:lpstr>
      <vt:lpstr>'AEDET-OBC'!Print_Area</vt:lpstr>
      <vt:lpstr>'AEDET-POE'!Print_Area</vt:lpstr>
      <vt:lpstr>'Summary Progress'!Print_Area</vt:lpstr>
    </vt:vector>
  </TitlesOfParts>
  <Company>Currie &amp; Brown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Currie &amp; Brown;Susan Grant;HFS</dc:creator>
  <cp:keywords>Design;Quality;DQI;AEDET;HFS</cp:keywords>
  <cp:lastModifiedBy>Paulmo01</cp:lastModifiedBy>
  <cp:lastPrinted>2016-06-07T07:09:44Z</cp:lastPrinted>
  <dcterms:created xsi:type="dcterms:W3CDTF">2014-09-15T11:23:11Z</dcterms:created>
  <dcterms:modified xsi:type="dcterms:W3CDTF">2017-02-22T11:30:58Z</dcterms:modified>
</cp:coreProperties>
</file>